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kusz1" sheetId="1" r:id="rId4"/>
  </sheets>
  <definedNames/>
  <calcPr/>
  <extLst>
    <ext uri="GoogleSheetsCustomDataVersion2">
      <go:sheetsCustomData xmlns:go="http://customooxmlschemas.google.com/" r:id="rId5" roundtripDataChecksum="UaMv4WgvngQSf9hsSAPEpCHSO/ZKnm55EfcO9oXMZfQ="/>
    </ext>
  </extLst>
</workbook>
</file>

<file path=xl/sharedStrings.xml><?xml version="1.0" encoding="utf-8"?>
<sst xmlns="http://schemas.openxmlformats.org/spreadsheetml/2006/main" count="194" uniqueCount="82">
  <si>
    <t>Stopień zabiegowy</t>
  </si>
  <si>
    <t>Kalkulator cenowy dla schodów drewnianych</t>
  </si>
  <si>
    <t>Stopień prosty / blat / podstopień</t>
  </si>
  <si>
    <t>1. Pomierz elementy, które chcesz wycenić</t>
  </si>
  <si>
    <t>2. Wpisz wymiary elementów do odpowiedniej tabeli poniżej</t>
  </si>
  <si>
    <r>
      <rPr>
        <rFont val="Arial"/>
        <color theme="1"/>
        <sz val="9.0"/>
      </rPr>
      <t xml:space="preserve">3. Wymiary wpisz w </t>
    </r>
    <r>
      <rPr>
        <rFont val="Arial"/>
        <b/>
        <color theme="1"/>
        <sz val="9.0"/>
      </rPr>
      <t>cm</t>
    </r>
  </si>
  <si>
    <t>4. Wpisz tylko te wymiary, które są potrzebne. Reszte pól pozostaw puste.</t>
  </si>
  <si>
    <t>5. Poniżej tabeli pojawi się suma pola powierzchni wszystkich wypisanych elementów z danej tabeli</t>
  </si>
  <si>
    <t>6. Pod sumą pojawią się ceny netto oraz brutto dla poszczególnych materiałów</t>
  </si>
  <si>
    <r>
      <rPr>
        <rFont val="Arial"/>
        <color theme="1"/>
        <sz val="9.0"/>
      </rPr>
      <t xml:space="preserve">Stopnie proste </t>
    </r>
    <r>
      <rPr>
        <rFont val="Arial"/>
        <b/>
        <color theme="1"/>
        <sz val="9.0"/>
      </rPr>
      <t>powyżej</t>
    </r>
    <r>
      <rPr>
        <rFont val="Arial"/>
        <color theme="1"/>
        <sz val="9.0"/>
      </rPr>
      <t xml:space="preserve"> 1,2 m / stopnie zabiegowe / podesty i blaty</t>
    </r>
  </si>
  <si>
    <r>
      <rPr>
        <rFont val="Arial"/>
        <color theme="1"/>
        <sz val="9.0"/>
      </rPr>
      <t xml:space="preserve">Stopnie proste </t>
    </r>
    <r>
      <rPr>
        <rFont val="Arial"/>
        <b/>
        <color theme="1"/>
        <sz val="9.0"/>
      </rPr>
      <t>poniżej</t>
    </r>
    <r>
      <rPr>
        <rFont val="Arial"/>
        <color theme="1"/>
        <sz val="9.0"/>
      </rPr>
      <t xml:space="preserve"> 1,2 m</t>
    </r>
  </si>
  <si>
    <r>
      <rPr>
        <rFont val="Arial"/>
        <color theme="1"/>
        <sz val="9.0"/>
      </rPr>
      <t xml:space="preserve">Podstopnie </t>
    </r>
    <r>
      <rPr>
        <rFont val="Arial"/>
        <b/>
        <color theme="1"/>
        <sz val="9.0"/>
      </rPr>
      <t>powyżej</t>
    </r>
    <r>
      <rPr>
        <rFont val="Arial"/>
        <color theme="1"/>
        <sz val="9.0"/>
      </rPr>
      <t xml:space="preserve"> 1,2 m</t>
    </r>
  </si>
  <si>
    <r>
      <rPr>
        <rFont val="Arial"/>
        <color theme="1"/>
        <sz val="9.0"/>
      </rPr>
      <t xml:space="preserve">Podstopnie </t>
    </r>
    <r>
      <rPr>
        <rFont val="Arial"/>
        <b/>
        <color theme="1"/>
        <sz val="9.0"/>
      </rPr>
      <t>poniżej</t>
    </r>
    <r>
      <rPr>
        <rFont val="Arial"/>
        <color theme="1"/>
        <sz val="9.0"/>
      </rPr>
      <t xml:space="preserve"> 1,2 m</t>
    </r>
  </si>
  <si>
    <t>lp.</t>
  </si>
  <si>
    <t>Bok A w [cm]</t>
  </si>
  <si>
    <t>Bok B w [cm]</t>
  </si>
  <si>
    <t>Bok C w [cm]</t>
  </si>
  <si>
    <t xml:space="preserve">Bok D </t>
  </si>
  <si>
    <t>Pole powierzchni [m²]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</si>
  <si>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</si>
  <si>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</si>
  <si>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</si>
  <si>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</si>
  <si>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</si>
  <si>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</si>
  <si>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</si>
  <si>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</si>
  <si>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</si>
  <si>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</si>
  <si>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</si>
  <si>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</si>
  <si>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</si>
  <si>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</si>
  <si>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</si>
  <si>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</si>
  <si>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</si>
  <si>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</si>
  <si>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</si>
  <si>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</si>
  <si>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Suma m²</t>
  </si>
  <si>
    <t>Kwota netto</t>
  </si>
  <si>
    <t>Kwota brutto</t>
  </si>
  <si>
    <t>Dąb 40 mm AB</t>
  </si>
  <si>
    <t>Dąb 20 mm AB</t>
  </si>
  <si>
    <t>Dąb 40 mm AA</t>
  </si>
  <si>
    <t>Dąb 20 mm AA</t>
  </si>
  <si>
    <t>Jesion 40 mm AB</t>
  </si>
  <si>
    <t>Jesion 20 mm AB</t>
  </si>
  <si>
    <t>Jesion 40 mm AA</t>
  </si>
  <si>
    <t>Jesion 20 mm AA</t>
  </si>
  <si>
    <t>Dąb 40 mm Rustyk</t>
  </si>
  <si>
    <t>Dąb 20 mm Rustyk</t>
  </si>
  <si>
    <t xml:space="preserve">Suma czterech tabel ↓ </t>
  </si>
  <si>
    <t>Suma m² czterech tabel:</t>
  </si>
  <si>
    <t>AA - materiał obustronnie czysty</t>
  </si>
  <si>
    <t>AB - materiał jednostronnie czysty</t>
  </si>
  <si>
    <t>Dąb AB</t>
  </si>
  <si>
    <t>Dąb AA</t>
  </si>
  <si>
    <t>Jesion AB</t>
  </si>
  <si>
    <t>Jesion AA</t>
  </si>
  <si>
    <t>Dąb Rustyk</t>
  </si>
  <si>
    <t>Obliczenia:</t>
  </si>
  <si>
    <t>Podstawa za m²:</t>
  </si>
  <si>
    <t>Połowa obwodu trójkąta</t>
  </si>
  <si>
    <t>Stopnie proste powyżej 1,2 m</t>
  </si>
  <si>
    <t>Przekątna czworokąta</t>
  </si>
  <si>
    <t>Połowa obwodu trójkąta t1</t>
  </si>
  <si>
    <t>Połowa obwodu trójkąta t2</t>
  </si>
  <si>
    <t>Pole t1</t>
  </si>
  <si>
    <t>Pole t2</t>
  </si>
  <si>
    <t>Suma pól t1 i t2</t>
  </si>
  <si>
    <t>Dąb Rustyk 40mm</t>
  </si>
  <si>
    <t>Pole t3</t>
  </si>
  <si>
    <t>Stopnie proste poniżej 1,2 m</t>
  </si>
  <si>
    <t>Pół obw t1</t>
  </si>
  <si>
    <t>Przekątna t2 i t3</t>
  </si>
  <si>
    <t>Dąb Rustyk 40 mm</t>
  </si>
  <si>
    <t>Podstopnie powyżej 1,2 m</t>
  </si>
  <si>
    <t>Podstopnie poniżej 1,2 m</t>
  </si>
  <si>
    <t>Pół obw t2</t>
  </si>
  <si>
    <t>Pół obw t3</t>
  </si>
  <si>
    <t>Pole t2+t3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</si>
</sst>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zł-415]"/>
  </numFmts>
  <fonts count="11">
    <font>
      <sz val="10.0"/>
      <color rgb="FF000000"/>
      <name val="Arial"/>
      <scheme val="minor"/>
    </font>
    <font>
      <sz val="10.0"/>
      <color theme="1"/>
      <name val="Arial"/>
    </font>
    <font>
      <sz val="9.0"/>
      <color theme="1"/>
      <name val="Arial"/>
    </font>
    <font>
      <b/>
      <sz val="17.0"/>
      <color theme="1"/>
      <name val="Arial"/>
    </font>
    <font/>
    <font>
      <sz val="9.0"/>
      <color rgb="FF000000"/>
      <name val="Arial"/>
    </font>
    <font>
      <sz val="9.0"/>
      <color rgb="FF1F1F1F"/>
      <name val="Arial"/>
    </font>
    <font>
      <sz val="10.0"/>
      <color rgb="FF000000"/>
      <name val="Arial"/>
    </font>
    <font>
      <b/>
      <sz val="9.0"/>
      <color theme="1"/>
      <name val="Arial"/>
    </font>
    <font>
      <b/>
      <sz val="10.0"/>
      <color theme="1"/>
      <name val="Arial"/>
    </font>
    <font>
      <sz val="9.0"/>
      <color rgb="FF1155CC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D9D9D9"/>
        <bgColor rgb="FFD9D9D9"/>
      </patternFill>
    </fill>
  </fills>
  <borders count="36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left/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ck">
        <color rgb="FF000000"/>
      </left>
    </border>
    <border>
      <left/>
      <right style="thick">
        <color rgb="FF000000"/>
      </right>
      <top/>
      <bottom/>
    </border>
    <border>
      <left style="thick">
        <color rgb="FF000000"/>
      </left>
      <bottom style="thick">
        <color rgb="FF000000"/>
      </bottom>
    </border>
    <border>
      <left/>
      <right/>
      <top/>
      <bottom style="thick">
        <color rgb="FF000000"/>
      </bottom>
    </border>
    <border>
      <left/>
      <right style="thick">
        <color rgb="FF000000"/>
      </right>
      <top/>
      <bottom style="thick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1" fillId="0" fontId="2" numFmtId="0" xfId="0" applyBorder="1" applyFont="1"/>
    <xf borderId="2" fillId="0" fontId="4" numFmtId="0" xfId="0" applyBorder="1" applyFont="1"/>
    <xf borderId="3" fillId="0" fontId="4" numFmtId="0" xfId="0" applyBorder="1" applyFont="1"/>
    <xf borderId="4" fillId="0" fontId="2" numFmtId="0" xfId="0" applyBorder="1" applyFont="1"/>
    <xf borderId="5" fillId="0" fontId="4" numFmtId="0" xfId="0" applyBorder="1" applyFont="1"/>
    <xf borderId="6" fillId="2" fontId="5" numFmtId="0" xfId="0" applyBorder="1" applyFill="1" applyFont="1"/>
    <xf borderId="7" fillId="0" fontId="4" numFmtId="0" xfId="0" applyBorder="1" applyFont="1"/>
    <xf borderId="8" fillId="0" fontId="4" numFmtId="0" xfId="0" applyBorder="1" applyFont="1"/>
    <xf borderId="9" fillId="3" fontId="2" numFmtId="0" xfId="0" applyAlignment="1" applyBorder="1" applyFill="1" applyFont="1">
      <alignment horizontal="center"/>
    </xf>
    <xf borderId="10" fillId="0" fontId="4" numFmtId="0" xfId="0" applyBorder="1" applyFont="1"/>
    <xf borderId="11" fillId="0" fontId="4" numFmtId="0" xfId="0" applyBorder="1" applyFont="1"/>
    <xf borderId="1" fillId="0" fontId="1" numFmtId="0" xfId="0" applyBorder="1" applyFont="1"/>
    <xf borderId="2" fillId="0" fontId="2" numFmtId="0" xfId="0" applyBorder="1" applyFont="1"/>
    <xf borderId="2" fillId="0" fontId="2" numFmtId="0" xfId="0" applyAlignment="1" applyBorder="1" applyFont="1">
      <alignment readingOrder="0"/>
    </xf>
    <xf borderId="3" fillId="0" fontId="2" numFmtId="0" xfId="0" applyBorder="1" applyFont="1"/>
    <xf borderId="4" fillId="0" fontId="1" numFmtId="0" xfId="0" applyBorder="1" applyFont="1"/>
    <xf borderId="0" fillId="0" fontId="1" numFmtId="0" xfId="0" applyAlignment="1" applyFont="1">
      <alignment readingOrder="0"/>
    </xf>
    <xf borderId="12" fillId="4" fontId="1" numFmtId="0" xfId="0" applyBorder="1" applyFill="1" applyFont="1"/>
    <xf borderId="13" fillId="0" fontId="1" numFmtId="0" xfId="0" applyBorder="1" applyFont="1"/>
    <xf borderId="14" fillId="0" fontId="1" numFmtId="0" xfId="0" applyBorder="1" applyFont="1"/>
    <xf borderId="15" fillId="4" fontId="1" numFmtId="0" xfId="0" applyBorder="1" applyFont="1"/>
    <xf borderId="13" fillId="0" fontId="2" numFmtId="0" xfId="0" applyBorder="1" applyFont="1"/>
    <xf borderId="16" fillId="0" fontId="2" numFmtId="0" xfId="0" applyBorder="1" applyFont="1"/>
    <xf borderId="16" fillId="4" fontId="1" numFmtId="0" xfId="0" applyBorder="1" applyFont="1"/>
    <xf borderId="17" fillId="0" fontId="1" numFmtId="164" xfId="0" applyBorder="1" applyFont="1" applyNumberFormat="1"/>
    <xf borderId="18" fillId="0" fontId="2" numFmtId="164" xfId="0" applyBorder="1" applyFont="1" applyNumberFormat="1"/>
    <xf borderId="19" fillId="0" fontId="2" numFmtId="164" xfId="0" applyBorder="1" applyFont="1" applyNumberFormat="1"/>
    <xf borderId="20" fillId="0" fontId="2" numFmtId="164" xfId="0" applyBorder="1" applyFont="1" applyNumberFormat="1"/>
    <xf borderId="21" fillId="4" fontId="1" numFmtId="164" xfId="0" applyBorder="1" applyFont="1" applyNumberFormat="1"/>
    <xf borderId="22" fillId="4" fontId="1" numFmtId="164" xfId="0" applyBorder="1" applyFont="1" applyNumberFormat="1"/>
    <xf borderId="23" fillId="0" fontId="2" numFmtId="0" xfId="0" applyBorder="1" applyFont="1"/>
    <xf borderId="24" fillId="4" fontId="1" numFmtId="164" xfId="0" applyBorder="1" applyFont="1" applyNumberFormat="1"/>
    <xf borderId="25" fillId="4" fontId="1" numFmtId="164" xfId="0" applyBorder="1" applyFont="1" applyNumberFormat="1"/>
    <xf borderId="26" fillId="2" fontId="6" numFmtId="0" xfId="0" applyBorder="1" applyFont="1"/>
    <xf borderId="9" fillId="3" fontId="1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27" fillId="0" fontId="1" numFmtId="0" xfId="0" applyBorder="1" applyFont="1"/>
    <xf borderId="28" fillId="0" fontId="2" numFmtId="0" xfId="0" applyBorder="1" applyFont="1"/>
    <xf borderId="29" fillId="0" fontId="2" numFmtId="0" xfId="0" applyBorder="1" applyFont="1"/>
    <xf borderId="30" fillId="4" fontId="1" numFmtId="0" xfId="0" applyBorder="1" applyFont="1"/>
    <xf borderId="31" fillId="0" fontId="2" numFmtId="0" xfId="0" applyBorder="1" applyFont="1"/>
    <xf borderId="32" fillId="4" fontId="1" numFmtId="164" xfId="0" applyBorder="1" applyFont="1" applyNumberFormat="1"/>
    <xf borderId="33" fillId="0" fontId="2" numFmtId="0" xfId="0" applyBorder="1" applyFont="1"/>
    <xf borderId="34" fillId="4" fontId="1" numFmtId="164" xfId="0" applyBorder="1" applyFont="1" applyNumberFormat="1"/>
    <xf borderId="35" fillId="4" fontId="1" numFmtId="164" xfId="0" applyBorder="1" applyFont="1" applyNumberFormat="1"/>
    <xf borderId="0" fillId="0" fontId="7" numFmtId="0" xfId="0" applyFont="1"/>
    <xf borderId="0" fillId="0" fontId="8" numFmtId="0" xfId="0" applyFont="1"/>
    <xf borderId="0" fillId="0" fontId="9" numFmtId="0" xfId="0" applyFont="1"/>
    <xf borderId="21" fillId="2" fontId="10" numFmtId="0" xfId="0" applyBorder="1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jpg"/><Relationship Id="rId3" Type="http://schemas.openxmlformats.org/officeDocument/2006/relationships/image" Target="../media/image2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247650</xdr:colOff>
      <xdr:row>1</xdr:row>
      <xdr:rowOff>200025</xdr:rowOff>
    </xdr:from>
    <xdr:ext cx="2867025" cy="15906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1009650</xdr:colOff>
      <xdr:row>4</xdr:row>
      <xdr:rowOff>28575</xdr:rowOff>
    </xdr:from>
    <xdr:ext cx="2438400" cy="1114425"/>
    <xdr:pic>
      <xdr:nvPicPr>
        <xdr:cNvPr id="0" name="image3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114300</xdr:colOff>
      <xdr:row>8</xdr:row>
      <xdr:rowOff>19050</xdr:rowOff>
    </xdr:from>
    <xdr:ext cx="2438400" cy="1114425"/>
    <xdr:pic>
      <xdr:nvPicPr>
        <xdr:cNvPr id="0" name="image2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114300</xdr:colOff>
      <xdr:row>0</xdr:row>
      <xdr:rowOff>200025</xdr:rowOff>
    </xdr:from>
    <xdr:ext cx="2438400" cy="1114425"/>
    <xdr:pic>
      <xdr:nvPicPr>
        <xdr:cNvPr id="0" name="image4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.88"/>
    <col customWidth="1" min="2" max="2" width="9.13"/>
    <col customWidth="1" min="3" max="3" width="8.75"/>
    <col customWidth="1" min="4" max="4" width="11.13"/>
    <col customWidth="1" min="5" max="5" width="9.0"/>
    <col customWidth="1" min="6" max="6" width="13.25"/>
    <col customWidth="1" min="7" max="7" width="2.63"/>
    <col customWidth="1" min="8" max="8" width="2.75"/>
    <col customWidth="1" min="9" max="9" width="11.38"/>
    <col customWidth="1" min="10" max="10" width="8.75"/>
    <col customWidth="1" min="11" max="11" width="14.75"/>
    <col customWidth="1" min="12" max="12" width="3.38"/>
    <col customWidth="1" min="13" max="13" width="6.13"/>
    <col customWidth="1" min="14" max="14" width="11.13"/>
    <col customWidth="1" min="15" max="15" width="8.75"/>
    <col customWidth="1" min="16" max="16" width="13.38"/>
    <col customWidth="1" min="17" max="17" width="2.38"/>
    <col customWidth="1" min="18" max="18" width="2.5"/>
    <col customWidth="1" min="19" max="19" width="11.38"/>
    <col customWidth="1" min="20" max="20" width="8.75"/>
    <col customWidth="1" min="21" max="21" width="13.38"/>
    <col customWidth="1" min="22" max="26" width="11.13"/>
  </cols>
  <sheetData>
    <row r="1" ht="15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 t="s">
        <v>0</v>
      </c>
      <c r="Q1" s="2"/>
      <c r="R1" s="2"/>
      <c r="S1" s="2"/>
      <c r="T1" s="2"/>
      <c r="U1" s="2"/>
      <c r="V1" s="1"/>
    </row>
    <row r="2" ht="15.75" customHeight="1">
      <c r="A2" s="1"/>
      <c r="B2" s="3"/>
      <c r="C2" s="3"/>
      <c r="D2" s="3"/>
      <c r="E2" s="3"/>
      <c r="F2" s="3"/>
      <c r="G2" s="2"/>
      <c r="H2" s="2"/>
      <c r="I2" s="3"/>
      <c r="J2" s="3"/>
      <c r="K2" s="3"/>
      <c r="L2" s="2"/>
      <c r="M2" s="2"/>
      <c r="N2" s="3"/>
      <c r="O2" s="3"/>
      <c r="P2" s="3"/>
      <c r="Q2" s="2"/>
      <c r="R2" s="2"/>
      <c r="S2" s="3"/>
      <c r="T2" s="3"/>
      <c r="U2" s="3"/>
      <c r="V2" s="1"/>
    </row>
    <row r="3" ht="15.75" customHeight="1">
      <c r="A3" s="1"/>
      <c r="B3" s="2"/>
      <c r="C3" s="2"/>
      <c r="D3" s="2"/>
      <c r="E3" s="2"/>
      <c r="F3" s="4" t="s">
        <v>1</v>
      </c>
      <c r="N3" s="4"/>
      <c r="O3" s="4"/>
      <c r="P3" s="2"/>
      <c r="Q3" s="2"/>
      <c r="R3" s="2"/>
      <c r="S3" s="2"/>
      <c r="T3" s="2"/>
      <c r="U3" s="2"/>
      <c r="V3" s="1"/>
    </row>
    <row r="4" ht="15.75" customHeight="1">
      <c r="A4" s="1"/>
      <c r="B4" s="2"/>
      <c r="C4" s="2"/>
      <c r="D4" s="2"/>
      <c r="E4" s="2"/>
      <c r="N4" s="4"/>
      <c r="O4" s="4"/>
      <c r="P4" s="2"/>
      <c r="Q4" s="3" t="s">
        <v>2</v>
      </c>
      <c r="U4" s="2"/>
      <c r="V4" s="1"/>
    </row>
    <row r="5" ht="15.75" customHeight="1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1"/>
    </row>
    <row r="6" ht="15.75" customHeight="1">
      <c r="A6" s="1"/>
      <c r="B6" s="2"/>
      <c r="C6" s="2"/>
      <c r="D6" s="2"/>
      <c r="E6" s="2"/>
      <c r="F6" s="5" t="s">
        <v>3</v>
      </c>
      <c r="G6" s="6"/>
      <c r="H6" s="6"/>
      <c r="I6" s="6"/>
      <c r="J6" s="6"/>
      <c r="K6" s="6"/>
      <c r="L6" s="6"/>
      <c r="M6" s="7"/>
      <c r="N6" s="2"/>
      <c r="O6" s="2"/>
      <c r="P6" s="2"/>
      <c r="Q6" s="2"/>
      <c r="R6" s="2"/>
      <c r="S6" s="2"/>
      <c r="T6" s="2"/>
      <c r="U6" s="2"/>
      <c r="V6" s="1"/>
    </row>
    <row r="7" ht="15.75" customHeight="1">
      <c r="A7" s="1"/>
      <c r="B7" s="2"/>
      <c r="C7" s="2"/>
      <c r="D7" s="2"/>
      <c r="E7" s="2"/>
      <c r="F7" s="8" t="s">
        <v>4</v>
      </c>
      <c r="M7" s="9"/>
      <c r="N7" s="2"/>
      <c r="O7" s="2"/>
      <c r="P7" s="2"/>
      <c r="Q7" s="2"/>
      <c r="R7" s="2"/>
      <c r="S7" s="2"/>
      <c r="T7" s="2"/>
      <c r="U7" s="2"/>
      <c r="V7" s="1"/>
    </row>
    <row r="8" ht="15.75" customHeight="1">
      <c r="A8" s="1"/>
      <c r="B8" s="2"/>
      <c r="C8" s="2"/>
      <c r="D8" s="2"/>
      <c r="E8" s="2"/>
      <c r="F8" s="8" t="s">
        <v>5</v>
      </c>
      <c r="M8" s="9"/>
      <c r="N8" s="3" t="s">
        <v>0</v>
      </c>
      <c r="Q8" s="2"/>
      <c r="R8" s="2"/>
      <c r="S8" s="2"/>
      <c r="T8" s="2"/>
      <c r="U8" s="2"/>
      <c r="V8" s="1"/>
    </row>
    <row r="9" ht="15.75" customHeight="1">
      <c r="A9" s="1"/>
      <c r="B9" s="2"/>
      <c r="C9" s="2"/>
      <c r="D9" s="2"/>
      <c r="E9" s="2"/>
      <c r="F9" s="8" t="s">
        <v>6</v>
      </c>
      <c r="M9" s="9"/>
      <c r="N9" s="2"/>
      <c r="O9" s="2"/>
      <c r="P9" s="2"/>
      <c r="Q9" s="2"/>
      <c r="R9" s="2"/>
      <c r="S9" s="2"/>
      <c r="T9" s="2"/>
      <c r="U9" s="2"/>
      <c r="V9" s="1"/>
    </row>
    <row r="10" ht="15.75" customHeight="1">
      <c r="A10" s="1"/>
      <c r="B10" s="2"/>
      <c r="C10" s="2"/>
      <c r="D10" s="2"/>
      <c r="E10" s="2"/>
      <c r="F10" s="8" t="s">
        <v>7</v>
      </c>
      <c r="M10" s="9"/>
      <c r="N10" s="2"/>
      <c r="O10" s="2"/>
      <c r="P10" s="2"/>
      <c r="Q10" s="2"/>
      <c r="R10" s="2"/>
      <c r="S10" s="2"/>
      <c r="T10" s="2"/>
      <c r="U10" s="2"/>
      <c r="V10" s="1"/>
    </row>
    <row r="11" ht="15.75" customHeight="1">
      <c r="A11" s="1"/>
      <c r="B11" s="2"/>
      <c r="C11" s="2"/>
      <c r="D11" s="2"/>
      <c r="E11" s="2"/>
      <c r="F11" s="10" t="s">
        <v>8</v>
      </c>
      <c r="G11" s="11"/>
      <c r="H11" s="11"/>
      <c r="I11" s="11"/>
      <c r="J11" s="11"/>
      <c r="K11" s="11"/>
      <c r="L11" s="11"/>
      <c r="M11" s="12"/>
      <c r="N11" s="2"/>
      <c r="O11" s="2"/>
      <c r="P11" s="2"/>
      <c r="Q11" s="2"/>
      <c r="R11" s="2"/>
      <c r="S11" s="2"/>
      <c r="T11" s="2"/>
      <c r="U11" s="2"/>
      <c r="V11" s="1"/>
    </row>
    <row r="12" ht="15.75" customHeight="1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1"/>
    </row>
    <row r="13" ht="15.75" customHeight="1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1"/>
    </row>
    <row r="14" ht="15.75" customHeight="1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1"/>
    </row>
    <row r="15" ht="15.75" customHeight="1">
      <c r="A15" s="13" t="s">
        <v>9</v>
      </c>
      <c r="B15" s="14"/>
      <c r="C15" s="14"/>
      <c r="D15" s="14"/>
      <c r="E15" s="14"/>
      <c r="F15" s="15"/>
      <c r="G15" s="1"/>
      <c r="H15" s="13" t="s">
        <v>10</v>
      </c>
      <c r="I15" s="14"/>
      <c r="J15" s="14"/>
      <c r="K15" s="15"/>
      <c r="L15" s="1"/>
      <c r="M15" s="13" t="s">
        <v>11</v>
      </c>
      <c r="N15" s="14"/>
      <c r="O15" s="14"/>
      <c r="P15" s="15"/>
      <c r="Q15" s="1"/>
      <c r="R15" s="13" t="s">
        <v>12</v>
      </c>
      <c r="S15" s="14"/>
      <c r="T15" s="14"/>
      <c r="U15" s="15"/>
      <c r="V15" s="1"/>
    </row>
    <row r="16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ht="15.75" customHeight="1">
      <c r="A17" s="16" t="s">
        <v>13</v>
      </c>
      <c r="B17" s="17" t="s">
        <v>14</v>
      </c>
      <c r="C17" s="17" t="s">
        <v>15</v>
      </c>
      <c r="D17" s="17" t="s">
        <v>16</v>
      </c>
      <c r="E17" s="18" t="s">
        <v>17</v>
      </c>
      <c r="F17" s="19" t="s">
        <v>18</v>
      </c>
      <c r="G17" s="1"/>
      <c r="H17" s="16" t="s">
        <v>13</v>
      </c>
      <c r="I17" s="17" t="s">
        <v>14</v>
      </c>
      <c r="J17" s="17" t="s">
        <v>15</v>
      </c>
      <c r="K17" s="19" t="s">
        <v>18</v>
      </c>
      <c r="L17" s="1"/>
      <c r="M17" s="16" t="s">
        <v>13</v>
      </c>
      <c r="N17" s="17" t="s">
        <v>14</v>
      </c>
      <c r="O17" s="17" t="s">
        <v>15</v>
      </c>
      <c r="P17" s="19" t="s">
        <v>18</v>
      </c>
      <c r="Q17" s="1"/>
      <c r="R17" s="16" t="s">
        <v>13</v>
      </c>
      <c r="S17" s="17" t="s">
        <v>14</v>
      </c>
      <c r="T17" s="17" t="s">
        <v>15</v>
      </c>
      <c r="U17" s="19" t="s">
        <v>18</v>
      </c>
      <c r="V17" s="1"/>
    </row>
    <row r="18" ht="15.75" customHeight="1">
      <c r="A18" s="20" t="s">
        <v>19</v>
      </c>
      <c r="B18" s="21">
        <v>48.0</v>
      </c>
      <c r="C18" s="21">
        <v>49.0</v>
      </c>
      <c r="D18" s="21">
        <v>120.0</v>
      </c>
      <c r="E18" s="21">
        <v>125.0</v>
      </c>
      <c r="F18" s="22">
        <f t="shared" ref="F18:F37" si="1">IF(COUNT(B18:E18)=2,B18*C18*0.0001,IF(COUNT(B18:E18)=3,SQRT(C74*(C74-B18)*(C74-C18)*(C74-D18))*0.0001,IF(COUNT(B18:E18)=4,T96*0.0001,IF(COUNT(B18:E18)=1,0,IF(COUNT(B18:E18)=0,0)))))</f>
        <v>0.5198573803</v>
      </c>
      <c r="G18" s="1"/>
      <c r="H18" s="8" t="s">
        <v>19</v>
      </c>
      <c r="I18" s="1"/>
      <c r="J18" s="1"/>
      <c r="K18" s="22">
        <f t="shared" ref="K18:K37" si="2">(I18*J18)*0.0001</f>
        <v>0</v>
      </c>
      <c r="L18" s="1"/>
      <c r="M18" s="8" t="s">
        <v>19</v>
      </c>
      <c r="N18" s="1"/>
      <c r="O18" s="1"/>
      <c r="P18" s="22">
        <f t="shared" ref="P18:P37" si="3">(N18*O18)*0.0001</f>
        <v>0</v>
      </c>
      <c r="Q18" s="1"/>
      <c r="R18" s="8" t="s">
        <v>19</v>
      </c>
      <c r="S18" s="1"/>
      <c r="T18" s="1"/>
      <c r="U18" s="22">
        <f t="shared" ref="U18:U37" si="4">(S18*T18)*0.0001</f>
        <v>0</v>
      </c>
      <c r="V18" s="1"/>
    </row>
    <row r="19" ht="15.75" customHeight="1">
      <c r="A19" s="20" t="s">
        <v>20</v>
      </c>
      <c r="B19" s="21">
        <v>25.0</v>
      </c>
      <c r="C19" s="21">
        <v>58.0</v>
      </c>
      <c r="D19" s="21">
        <v>160.0</v>
      </c>
      <c r="E19" s="21">
        <v>140.0</v>
      </c>
      <c r="F19" s="22">
        <f t="shared" si="1"/>
        <v>0.5117418746</v>
      </c>
      <c r="G19" s="1"/>
      <c r="H19" s="8" t="s">
        <v>20</v>
      </c>
      <c r="I19" s="1"/>
      <c r="J19" s="1"/>
      <c r="K19" s="22">
        <f t="shared" si="2"/>
        <v>0</v>
      </c>
      <c r="L19" s="1"/>
      <c r="M19" s="8" t="s">
        <v>20</v>
      </c>
      <c r="N19" s="1"/>
      <c r="O19" s="1"/>
      <c r="P19" s="22">
        <f t="shared" si="3"/>
        <v>0</v>
      </c>
      <c r="Q19" s="1"/>
      <c r="R19" s="8" t="s">
        <v>20</v>
      </c>
      <c r="S19" s="1"/>
      <c r="T19" s="1"/>
      <c r="U19" s="22">
        <f t="shared" si="4"/>
        <v>0</v>
      </c>
      <c r="V19" s="1"/>
    </row>
    <row r="20" ht="15.75" customHeight="1">
      <c r="A20" s="20" t="s">
        <v>21</v>
      </c>
      <c r="B20" s="1"/>
      <c r="C20" s="1"/>
      <c r="D20" s="1"/>
      <c r="E20" s="1"/>
      <c r="F20" s="22">
        <f t="shared" si="1"/>
        <v>0</v>
      </c>
      <c r="G20" s="1"/>
      <c r="H20" s="8" t="s">
        <v>21</v>
      </c>
      <c r="I20" s="1"/>
      <c r="J20" s="1"/>
      <c r="K20" s="22">
        <f t="shared" si="2"/>
        <v>0</v>
      </c>
      <c r="L20" s="1"/>
      <c r="M20" s="8" t="s">
        <v>21</v>
      </c>
      <c r="N20" s="1"/>
      <c r="O20" s="1"/>
      <c r="P20" s="22">
        <f t="shared" si="3"/>
        <v>0</v>
      </c>
      <c r="Q20" s="1"/>
      <c r="R20" s="8" t="s">
        <v>21</v>
      </c>
      <c r="S20" s="1"/>
      <c r="T20" s="1"/>
      <c r="U20" s="22">
        <f t="shared" si="4"/>
        <v>0</v>
      </c>
      <c r="V20" s="1"/>
    </row>
    <row r="21" ht="15.75" customHeight="1">
      <c r="A21" s="20" t="s">
        <v>22</v>
      </c>
      <c r="B21" s="1"/>
      <c r="C21" s="1"/>
      <c r="D21" s="1"/>
      <c r="E21" s="1"/>
      <c r="F21" s="22">
        <f t="shared" si="1"/>
        <v>0</v>
      </c>
      <c r="G21" s="1"/>
      <c r="H21" s="8" t="s">
        <v>22</v>
      </c>
      <c r="I21" s="1"/>
      <c r="J21" s="1"/>
      <c r="K21" s="22">
        <f t="shared" si="2"/>
        <v>0</v>
      </c>
      <c r="L21" s="1"/>
      <c r="M21" s="8" t="s">
        <v>22</v>
      </c>
      <c r="N21" s="1"/>
      <c r="O21" s="1"/>
      <c r="P21" s="22">
        <f t="shared" si="3"/>
        <v>0</v>
      </c>
      <c r="Q21" s="1"/>
      <c r="R21" s="8" t="s">
        <v>22</v>
      </c>
      <c r="S21" s="1"/>
      <c r="T21" s="1"/>
      <c r="U21" s="22">
        <f t="shared" si="4"/>
        <v>0</v>
      </c>
      <c r="V21" s="1"/>
    </row>
    <row r="22" ht="15.75" customHeight="1">
      <c r="A22" s="20" t="s">
        <v>23</v>
      </c>
      <c r="B22" s="1"/>
      <c r="C22" s="1"/>
      <c r="D22" s="1"/>
      <c r="E22" s="1"/>
      <c r="F22" s="22">
        <f t="shared" si="1"/>
        <v>0</v>
      </c>
      <c r="G22" s="1"/>
      <c r="H22" s="8" t="s">
        <v>23</v>
      </c>
      <c r="I22" s="1"/>
      <c r="J22" s="1"/>
      <c r="K22" s="22">
        <f t="shared" si="2"/>
        <v>0</v>
      </c>
      <c r="L22" s="1"/>
      <c r="M22" s="8" t="s">
        <v>23</v>
      </c>
      <c r="N22" s="1"/>
      <c r="O22" s="1"/>
      <c r="P22" s="22">
        <f t="shared" si="3"/>
        <v>0</v>
      </c>
      <c r="Q22" s="1"/>
      <c r="R22" s="8" t="s">
        <v>23</v>
      </c>
      <c r="S22" s="1"/>
      <c r="T22" s="1"/>
      <c r="U22" s="22">
        <f t="shared" si="4"/>
        <v>0</v>
      </c>
      <c r="V22" s="1"/>
    </row>
    <row r="23" ht="15.75" customHeight="1">
      <c r="A23" s="20" t="s">
        <v>24</v>
      </c>
      <c r="B23" s="1"/>
      <c r="C23" s="1"/>
      <c r="D23" s="1"/>
      <c r="E23" s="1"/>
      <c r="F23" s="22">
        <f t="shared" si="1"/>
        <v>0</v>
      </c>
      <c r="G23" s="1"/>
      <c r="H23" s="8" t="s">
        <v>24</v>
      </c>
      <c r="I23" s="1"/>
      <c r="J23" s="1"/>
      <c r="K23" s="22">
        <f t="shared" si="2"/>
        <v>0</v>
      </c>
      <c r="L23" s="1"/>
      <c r="M23" s="8" t="s">
        <v>24</v>
      </c>
      <c r="N23" s="1"/>
      <c r="O23" s="1"/>
      <c r="P23" s="22">
        <f t="shared" si="3"/>
        <v>0</v>
      </c>
      <c r="Q23" s="1"/>
      <c r="R23" s="8" t="s">
        <v>24</v>
      </c>
      <c r="S23" s="1"/>
      <c r="T23" s="1"/>
      <c r="U23" s="22">
        <f t="shared" si="4"/>
        <v>0</v>
      </c>
      <c r="V23" s="1"/>
    </row>
    <row r="24" ht="15.75" customHeight="1">
      <c r="A24" s="20" t="s">
        <v>25</v>
      </c>
      <c r="B24" s="1"/>
      <c r="C24" s="1"/>
      <c r="D24" s="1"/>
      <c r="E24" s="1"/>
      <c r="F24" s="22">
        <f t="shared" si="1"/>
        <v>0</v>
      </c>
      <c r="G24" s="1"/>
      <c r="H24" s="8" t="s">
        <v>25</v>
      </c>
      <c r="I24" s="1"/>
      <c r="J24" s="1"/>
      <c r="K24" s="22">
        <f t="shared" si="2"/>
        <v>0</v>
      </c>
      <c r="L24" s="1"/>
      <c r="M24" s="8" t="s">
        <v>25</v>
      </c>
      <c r="N24" s="1"/>
      <c r="O24" s="1"/>
      <c r="P24" s="22">
        <f t="shared" si="3"/>
        <v>0</v>
      </c>
      <c r="Q24" s="1"/>
      <c r="R24" s="8" t="s">
        <v>25</v>
      </c>
      <c r="S24" s="1"/>
      <c r="T24" s="1"/>
      <c r="U24" s="22">
        <f t="shared" si="4"/>
        <v>0</v>
      </c>
      <c r="V24" s="1"/>
    </row>
    <row r="25" ht="15.75" customHeight="1">
      <c r="A25" s="20" t="s">
        <v>26</v>
      </c>
      <c r="B25" s="1"/>
      <c r="C25" s="1"/>
      <c r="D25" s="1"/>
      <c r="E25" s="1"/>
      <c r="F25" s="22">
        <f t="shared" si="1"/>
        <v>0</v>
      </c>
      <c r="G25" s="1"/>
      <c r="H25" s="8" t="s">
        <v>26</v>
      </c>
      <c r="I25" s="1"/>
      <c r="J25" s="1"/>
      <c r="K25" s="22">
        <f t="shared" si="2"/>
        <v>0</v>
      </c>
      <c r="L25" s="1"/>
      <c r="M25" s="8" t="s">
        <v>26</v>
      </c>
      <c r="N25" s="1"/>
      <c r="O25" s="1"/>
      <c r="P25" s="22">
        <f t="shared" si="3"/>
        <v>0</v>
      </c>
      <c r="Q25" s="1"/>
      <c r="R25" s="8" t="s">
        <v>26</v>
      </c>
      <c r="S25" s="1"/>
      <c r="T25" s="1"/>
      <c r="U25" s="22">
        <f t="shared" si="4"/>
        <v>0</v>
      </c>
      <c r="V25" s="1"/>
    </row>
    <row r="26" ht="15.75" customHeight="1">
      <c r="A26" s="20" t="s">
        <v>27</v>
      </c>
      <c r="B26" s="1"/>
      <c r="C26" s="1"/>
      <c r="D26" s="1"/>
      <c r="E26" s="1"/>
      <c r="F26" s="22">
        <f t="shared" si="1"/>
        <v>0</v>
      </c>
      <c r="G26" s="1"/>
      <c r="H26" s="8" t="s">
        <v>27</v>
      </c>
      <c r="I26" s="1"/>
      <c r="J26" s="1"/>
      <c r="K26" s="22">
        <f t="shared" si="2"/>
        <v>0</v>
      </c>
      <c r="L26" s="1"/>
      <c r="M26" s="8" t="s">
        <v>27</v>
      </c>
      <c r="N26" s="1"/>
      <c r="O26" s="1"/>
      <c r="P26" s="22">
        <f t="shared" si="3"/>
        <v>0</v>
      </c>
      <c r="Q26" s="1"/>
      <c r="R26" s="8" t="s">
        <v>27</v>
      </c>
      <c r="S26" s="1"/>
      <c r="T26" s="1"/>
      <c r="U26" s="22">
        <f t="shared" si="4"/>
        <v>0</v>
      </c>
      <c r="V26" s="1"/>
    </row>
    <row r="27" ht="15.75" customHeight="1">
      <c r="A27" s="20" t="s">
        <v>28</v>
      </c>
      <c r="B27" s="1"/>
      <c r="C27" s="1"/>
      <c r="D27" s="1"/>
      <c r="E27" s="1"/>
      <c r="F27" s="22">
        <f t="shared" si="1"/>
        <v>0</v>
      </c>
      <c r="G27" s="1"/>
      <c r="H27" s="8" t="s">
        <v>28</v>
      </c>
      <c r="I27" s="1"/>
      <c r="J27" s="1"/>
      <c r="K27" s="22">
        <f t="shared" si="2"/>
        <v>0</v>
      </c>
      <c r="L27" s="1"/>
      <c r="M27" s="8" t="s">
        <v>28</v>
      </c>
      <c r="N27" s="1"/>
      <c r="O27" s="1"/>
      <c r="P27" s="22">
        <f t="shared" si="3"/>
        <v>0</v>
      </c>
      <c r="Q27" s="1"/>
      <c r="R27" s="8" t="s">
        <v>28</v>
      </c>
      <c r="S27" s="1"/>
      <c r="T27" s="1"/>
      <c r="U27" s="22">
        <f t="shared" si="4"/>
        <v>0</v>
      </c>
      <c r="V27" s="1"/>
    </row>
    <row r="28" ht="15.75" customHeight="1">
      <c r="A28" s="20" t="s">
        <v>29</v>
      </c>
      <c r="B28" s="1"/>
      <c r="C28" s="1"/>
      <c r="D28" s="1"/>
      <c r="E28" s="1"/>
      <c r="F28" s="22">
        <f t="shared" si="1"/>
        <v>0</v>
      </c>
      <c r="G28" s="1"/>
      <c r="H28" s="8" t="s">
        <v>29</v>
      </c>
      <c r="I28" s="1"/>
      <c r="J28" s="1"/>
      <c r="K28" s="22">
        <f t="shared" si="2"/>
        <v>0</v>
      </c>
      <c r="L28" s="1"/>
      <c r="M28" s="8" t="s">
        <v>29</v>
      </c>
      <c r="N28" s="1"/>
      <c r="O28" s="1"/>
      <c r="P28" s="22">
        <f t="shared" si="3"/>
        <v>0</v>
      </c>
      <c r="Q28" s="1"/>
      <c r="R28" s="8" t="s">
        <v>29</v>
      </c>
      <c r="S28" s="1"/>
      <c r="T28" s="1"/>
      <c r="U28" s="22">
        <f t="shared" si="4"/>
        <v>0</v>
      </c>
      <c r="V28" s="1"/>
    </row>
    <row r="29" ht="15.75" customHeight="1">
      <c r="A29" s="20" t="s">
        <v>30</v>
      </c>
      <c r="B29" s="1"/>
      <c r="C29" s="1"/>
      <c r="D29" s="1"/>
      <c r="E29" s="1"/>
      <c r="F29" s="22">
        <f t="shared" si="1"/>
        <v>0</v>
      </c>
      <c r="G29" s="1"/>
      <c r="H29" s="8" t="s">
        <v>30</v>
      </c>
      <c r="I29" s="1"/>
      <c r="J29" s="1"/>
      <c r="K29" s="22">
        <f t="shared" si="2"/>
        <v>0</v>
      </c>
      <c r="L29" s="1"/>
      <c r="M29" s="8" t="s">
        <v>30</v>
      </c>
      <c r="N29" s="1"/>
      <c r="O29" s="1"/>
      <c r="P29" s="22">
        <f t="shared" si="3"/>
        <v>0</v>
      </c>
      <c r="Q29" s="1"/>
      <c r="R29" s="8" t="s">
        <v>30</v>
      </c>
      <c r="S29" s="1"/>
      <c r="T29" s="1"/>
      <c r="U29" s="22">
        <f t="shared" si="4"/>
        <v>0</v>
      </c>
      <c r="V29" s="1"/>
    </row>
    <row r="30" ht="15.75" customHeight="1">
      <c r="A30" s="20" t="s">
        <v>31</v>
      </c>
      <c r="B30" s="1"/>
      <c r="C30" s="1"/>
      <c r="D30" s="1"/>
      <c r="E30" s="1"/>
      <c r="F30" s="22">
        <f t="shared" si="1"/>
        <v>0</v>
      </c>
      <c r="G30" s="1"/>
      <c r="H30" s="8" t="s">
        <v>31</v>
      </c>
      <c r="I30" s="1"/>
      <c r="J30" s="1"/>
      <c r="K30" s="22">
        <f t="shared" si="2"/>
        <v>0</v>
      </c>
      <c r="L30" s="1"/>
      <c r="M30" s="8" t="s">
        <v>31</v>
      </c>
      <c r="N30" s="1"/>
      <c r="O30" s="1"/>
      <c r="P30" s="22">
        <f t="shared" si="3"/>
        <v>0</v>
      </c>
      <c r="Q30" s="1"/>
      <c r="R30" s="8" t="s">
        <v>31</v>
      </c>
      <c r="S30" s="1"/>
      <c r="T30" s="1"/>
      <c r="U30" s="22">
        <f t="shared" si="4"/>
        <v>0</v>
      </c>
      <c r="V30" s="1"/>
    </row>
    <row r="31" ht="15.75" customHeight="1">
      <c r="A31" s="20" t="s">
        <v>32</v>
      </c>
      <c r="B31" s="1"/>
      <c r="C31" s="1"/>
      <c r="D31" s="1"/>
      <c r="E31" s="1"/>
      <c r="F31" s="22">
        <f t="shared" si="1"/>
        <v>0</v>
      </c>
      <c r="G31" s="1"/>
      <c r="H31" s="8" t="s">
        <v>32</v>
      </c>
      <c r="I31" s="1"/>
      <c r="J31" s="1"/>
      <c r="K31" s="22">
        <f t="shared" si="2"/>
        <v>0</v>
      </c>
      <c r="L31" s="1"/>
      <c r="M31" s="8" t="s">
        <v>32</v>
      </c>
      <c r="N31" s="1"/>
      <c r="O31" s="1"/>
      <c r="P31" s="22">
        <f t="shared" si="3"/>
        <v>0</v>
      </c>
      <c r="Q31" s="1"/>
      <c r="R31" s="8" t="s">
        <v>32</v>
      </c>
      <c r="S31" s="1"/>
      <c r="T31" s="1"/>
      <c r="U31" s="22">
        <f t="shared" si="4"/>
        <v>0</v>
      </c>
      <c r="V31" s="1"/>
    </row>
    <row r="32" ht="15.75" customHeight="1">
      <c r="A32" s="20" t="s">
        <v>33</v>
      </c>
      <c r="B32" s="1"/>
      <c r="C32" s="1"/>
      <c r="D32" s="1"/>
      <c r="E32" s="1"/>
      <c r="F32" s="22">
        <f t="shared" si="1"/>
        <v>0</v>
      </c>
      <c r="G32" s="1"/>
      <c r="H32" s="8" t="s">
        <v>33</v>
      </c>
      <c r="I32" s="1"/>
      <c r="J32" s="1"/>
      <c r="K32" s="22">
        <f t="shared" si="2"/>
        <v>0</v>
      </c>
      <c r="L32" s="1"/>
      <c r="M32" s="8" t="s">
        <v>33</v>
      </c>
      <c r="N32" s="1"/>
      <c r="O32" s="1"/>
      <c r="P32" s="22">
        <f t="shared" si="3"/>
        <v>0</v>
      </c>
      <c r="Q32" s="1"/>
      <c r="R32" s="8" t="s">
        <v>33</v>
      </c>
      <c r="S32" s="1"/>
      <c r="T32" s="1"/>
      <c r="U32" s="22">
        <f t="shared" si="4"/>
        <v>0</v>
      </c>
    </row>
    <row r="33" ht="15.75" customHeight="1">
      <c r="A33" s="20" t="s">
        <v>34</v>
      </c>
      <c r="B33" s="1"/>
      <c r="C33" s="1"/>
      <c r="D33" s="1"/>
      <c r="E33" s="1"/>
      <c r="F33" s="22">
        <f t="shared" si="1"/>
        <v>0</v>
      </c>
      <c r="G33" s="1"/>
      <c r="H33" s="8" t="s">
        <v>34</v>
      </c>
      <c r="I33" s="1"/>
      <c r="J33" s="1"/>
      <c r="K33" s="22">
        <f t="shared" si="2"/>
        <v>0</v>
      </c>
      <c r="L33" s="1"/>
      <c r="M33" s="8" t="s">
        <v>34</v>
      </c>
      <c r="N33" s="1"/>
      <c r="O33" s="1"/>
      <c r="P33" s="22">
        <f t="shared" si="3"/>
        <v>0</v>
      </c>
      <c r="Q33" s="1"/>
      <c r="R33" s="8" t="s">
        <v>34</v>
      </c>
      <c r="S33" s="1"/>
      <c r="T33" s="1"/>
      <c r="U33" s="22">
        <f t="shared" si="4"/>
        <v>0</v>
      </c>
    </row>
    <row r="34" ht="15.75" customHeight="1">
      <c r="A34" s="20" t="s">
        <v>35</v>
      </c>
      <c r="B34" s="1"/>
      <c r="C34" s="1"/>
      <c r="D34" s="1"/>
      <c r="E34" s="1"/>
      <c r="F34" s="22">
        <f t="shared" si="1"/>
        <v>0</v>
      </c>
      <c r="G34" s="1"/>
      <c r="H34" s="8" t="s">
        <v>35</v>
      </c>
      <c r="I34" s="1"/>
      <c r="J34" s="1"/>
      <c r="K34" s="22">
        <f t="shared" si="2"/>
        <v>0</v>
      </c>
      <c r="L34" s="1"/>
      <c r="M34" s="8" t="s">
        <v>35</v>
      </c>
      <c r="N34" s="1"/>
      <c r="O34" s="1"/>
      <c r="P34" s="22">
        <f t="shared" si="3"/>
        <v>0</v>
      </c>
      <c r="Q34" s="1"/>
      <c r="R34" s="8" t="s">
        <v>35</v>
      </c>
      <c r="S34" s="1"/>
      <c r="T34" s="1"/>
      <c r="U34" s="22">
        <f t="shared" si="4"/>
        <v>0</v>
      </c>
    </row>
    <row r="35" ht="15.75" customHeight="1">
      <c r="A35" s="20" t="s">
        <v>36</v>
      </c>
      <c r="B35" s="1"/>
      <c r="C35" s="1"/>
      <c r="D35" s="1"/>
      <c r="E35" s="1"/>
      <c r="F35" s="22">
        <f t="shared" si="1"/>
        <v>0</v>
      </c>
      <c r="G35" s="1"/>
      <c r="H35" s="8" t="s">
        <v>36</v>
      </c>
      <c r="I35" s="1"/>
      <c r="J35" s="1"/>
      <c r="K35" s="22">
        <f t="shared" si="2"/>
        <v>0</v>
      </c>
      <c r="L35" s="1"/>
      <c r="M35" s="8" t="s">
        <v>36</v>
      </c>
      <c r="N35" s="1"/>
      <c r="O35" s="1"/>
      <c r="P35" s="22">
        <f t="shared" si="3"/>
        <v>0</v>
      </c>
      <c r="Q35" s="1"/>
      <c r="R35" s="8" t="s">
        <v>36</v>
      </c>
      <c r="S35" s="1"/>
      <c r="T35" s="1"/>
      <c r="U35" s="22">
        <f t="shared" si="4"/>
        <v>0</v>
      </c>
    </row>
    <row r="36" ht="15.75" customHeight="1">
      <c r="A36" s="20" t="s">
        <v>37</v>
      </c>
      <c r="B36" s="1"/>
      <c r="C36" s="1"/>
      <c r="D36" s="1"/>
      <c r="E36" s="1"/>
      <c r="F36" s="22">
        <f t="shared" si="1"/>
        <v>0</v>
      </c>
      <c r="G36" s="1"/>
      <c r="H36" s="8" t="s">
        <v>37</v>
      </c>
      <c r="I36" s="1"/>
      <c r="J36" s="1"/>
      <c r="K36" s="22">
        <f t="shared" si="2"/>
        <v>0</v>
      </c>
      <c r="L36" s="1"/>
      <c r="M36" s="8" t="s">
        <v>37</v>
      </c>
      <c r="N36" s="1"/>
      <c r="O36" s="1"/>
      <c r="P36" s="22">
        <f t="shared" si="3"/>
        <v>0</v>
      </c>
      <c r="Q36" s="1"/>
      <c r="R36" s="8" t="s">
        <v>37</v>
      </c>
      <c r="S36" s="1"/>
      <c r="T36" s="1"/>
      <c r="U36" s="22">
        <f t="shared" si="4"/>
        <v>0</v>
      </c>
    </row>
    <row r="37" ht="15.75" customHeight="1">
      <c r="A37" s="23" t="s">
        <v>38</v>
      </c>
      <c r="B37" s="24"/>
      <c r="C37" s="24"/>
      <c r="D37" s="24"/>
      <c r="E37" s="24"/>
      <c r="F37" s="25">
        <f t="shared" si="1"/>
        <v>0</v>
      </c>
      <c r="G37" s="1"/>
      <c r="H37" s="26" t="s">
        <v>38</v>
      </c>
      <c r="I37" s="24"/>
      <c r="J37" s="24"/>
      <c r="K37" s="25">
        <f t="shared" si="2"/>
        <v>0</v>
      </c>
      <c r="L37" s="1"/>
      <c r="M37" s="26" t="s">
        <v>38</v>
      </c>
      <c r="N37" s="24"/>
      <c r="O37" s="24"/>
      <c r="P37" s="25">
        <f t="shared" si="3"/>
        <v>0</v>
      </c>
      <c r="Q37" s="1"/>
      <c r="R37" s="26" t="s">
        <v>38</v>
      </c>
      <c r="S37" s="24"/>
      <c r="T37" s="24"/>
      <c r="U37" s="25">
        <f t="shared" si="4"/>
        <v>0</v>
      </c>
    </row>
    <row r="38" ht="15.75" customHeight="1">
      <c r="A38" s="1"/>
      <c r="B38" s="1"/>
      <c r="C38" s="1"/>
      <c r="D38" s="1"/>
      <c r="E38" s="2"/>
      <c r="F38" s="1"/>
      <c r="G38" s="1"/>
      <c r="H38" s="1"/>
      <c r="I38" s="1"/>
      <c r="J38" s="2"/>
      <c r="K38" s="1"/>
      <c r="L38" s="1"/>
      <c r="M38" s="1"/>
      <c r="N38" s="1"/>
      <c r="O38" s="2"/>
      <c r="P38" s="1"/>
      <c r="Q38" s="1"/>
      <c r="R38" s="1"/>
      <c r="S38" s="1"/>
      <c r="T38" s="2"/>
      <c r="U38" s="1"/>
    </row>
    <row r="39" ht="15.75" customHeight="1">
      <c r="A39" s="1"/>
      <c r="B39" s="1"/>
      <c r="C39" s="1"/>
      <c r="D39" s="1"/>
      <c r="E39" s="27" t="s">
        <v>39</v>
      </c>
      <c r="F39" s="28">
        <f>SUM(F18:F37)</f>
        <v>1.031599255</v>
      </c>
      <c r="G39" s="1"/>
      <c r="H39" s="1"/>
      <c r="I39" s="1"/>
      <c r="J39" s="27" t="s">
        <v>39</v>
      </c>
      <c r="K39" s="28">
        <f>SUM(K18:K37)</f>
        <v>0</v>
      </c>
      <c r="L39" s="1"/>
      <c r="M39" s="1"/>
      <c r="N39" s="1"/>
      <c r="O39" s="27" t="s">
        <v>39</v>
      </c>
      <c r="P39" s="28">
        <f>SUM(P18:P37)</f>
        <v>0</v>
      </c>
      <c r="Q39" s="1"/>
      <c r="R39" s="1"/>
      <c r="S39" s="1"/>
      <c r="T39" s="27" t="s">
        <v>39</v>
      </c>
      <c r="U39" s="28">
        <f>SUM(U18:U37)</f>
        <v>0</v>
      </c>
    </row>
    <row r="40" ht="15.75" customHeight="1">
      <c r="A40" s="1"/>
      <c r="B40" s="1"/>
      <c r="C40" s="1"/>
      <c r="D40" s="2"/>
      <c r="E40" s="2"/>
      <c r="F40" s="1"/>
      <c r="G40" s="1"/>
      <c r="H40" s="1"/>
      <c r="I40" s="1"/>
      <c r="J40" s="2"/>
      <c r="K40" s="2"/>
      <c r="L40" s="1"/>
      <c r="M40" s="1"/>
      <c r="N40" s="1"/>
      <c r="O40" s="2"/>
      <c r="P40" s="2"/>
      <c r="Q40" s="1"/>
      <c r="R40" s="1"/>
      <c r="S40" s="1"/>
      <c r="T40" s="2"/>
      <c r="U40" s="2"/>
    </row>
    <row r="41" ht="15.75" customHeight="1">
      <c r="A41" s="1"/>
      <c r="B41" s="1"/>
      <c r="C41" s="1"/>
      <c r="D41" s="29"/>
      <c r="E41" s="30" t="s">
        <v>40</v>
      </c>
      <c r="F41" s="31" t="s">
        <v>41</v>
      </c>
      <c r="G41" s="1"/>
      <c r="H41" s="1"/>
      <c r="I41" s="29"/>
      <c r="J41" s="30" t="s">
        <v>40</v>
      </c>
      <c r="K41" s="31" t="s">
        <v>41</v>
      </c>
      <c r="L41" s="1"/>
      <c r="M41" s="1"/>
      <c r="N41" s="29"/>
      <c r="O41" s="30" t="s">
        <v>40</v>
      </c>
      <c r="P41" s="31" t="s">
        <v>41</v>
      </c>
      <c r="Q41" s="1"/>
      <c r="R41" s="1"/>
      <c r="S41" s="29"/>
      <c r="T41" s="30" t="s">
        <v>40</v>
      </c>
      <c r="U41" s="31" t="s">
        <v>41</v>
      </c>
    </row>
    <row r="42" ht="15.75" customHeight="1">
      <c r="A42" s="1"/>
      <c r="B42" s="1"/>
      <c r="C42" s="2"/>
      <c r="D42" s="32" t="s">
        <v>42</v>
      </c>
      <c r="E42" s="33">
        <f>F39*J66</f>
        <v>928.4393294</v>
      </c>
      <c r="F42" s="34">
        <f t="shared" ref="F42:F46" si="5">E42+(E42*0.23)</f>
        <v>1141.980375</v>
      </c>
      <c r="G42" s="1"/>
      <c r="H42" s="1"/>
      <c r="I42" s="32" t="s">
        <v>42</v>
      </c>
      <c r="J42" s="33">
        <f>K39*J73</f>
        <v>0</v>
      </c>
      <c r="K42" s="34">
        <f t="shared" ref="K42:K46" si="6">J42+(J42*0.23)</f>
        <v>0</v>
      </c>
      <c r="L42" s="1"/>
      <c r="M42" s="1"/>
      <c r="N42" s="32" t="s">
        <v>43</v>
      </c>
      <c r="O42" s="33">
        <f>P39*J80</f>
        <v>0</v>
      </c>
      <c r="P42" s="34">
        <f t="shared" ref="P42:P45" si="7">O42+(O42*0.23)</f>
        <v>0</v>
      </c>
      <c r="Q42" s="1"/>
      <c r="R42" s="1"/>
      <c r="S42" s="32" t="s">
        <v>43</v>
      </c>
      <c r="T42" s="33">
        <f>U39*J87</f>
        <v>0</v>
      </c>
      <c r="U42" s="34">
        <f t="shared" ref="U42:U45" si="8">T42+(T42*0.23)</f>
        <v>0</v>
      </c>
    </row>
    <row r="43" ht="15.75" customHeight="1">
      <c r="A43" s="1"/>
      <c r="B43" s="1"/>
      <c r="C43" s="2"/>
      <c r="D43" s="32" t="s">
        <v>44</v>
      </c>
      <c r="E43" s="33">
        <f>F39*J67</f>
        <v>1114.127195</v>
      </c>
      <c r="F43" s="34">
        <f t="shared" si="5"/>
        <v>1370.37645</v>
      </c>
      <c r="G43" s="1"/>
      <c r="H43" s="1"/>
      <c r="I43" s="32" t="s">
        <v>44</v>
      </c>
      <c r="J43" s="33">
        <f>K39*J74</f>
        <v>0</v>
      </c>
      <c r="K43" s="34">
        <f t="shared" si="6"/>
        <v>0</v>
      </c>
      <c r="L43" s="1"/>
      <c r="M43" s="1"/>
      <c r="N43" s="32" t="s">
        <v>45</v>
      </c>
      <c r="O43" s="33">
        <f>P39*J81</f>
        <v>0</v>
      </c>
      <c r="P43" s="34">
        <f t="shared" si="7"/>
        <v>0</v>
      </c>
      <c r="Q43" s="1"/>
      <c r="R43" s="1"/>
      <c r="S43" s="32" t="s">
        <v>45</v>
      </c>
      <c r="T43" s="33">
        <f>U39*J88</f>
        <v>0</v>
      </c>
      <c r="U43" s="34">
        <f t="shared" si="8"/>
        <v>0</v>
      </c>
    </row>
    <row r="44" ht="15.75" customHeight="1">
      <c r="A44" s="1"/>
      <c r="B44" s="1"/>
      <c r="C44" s="2"/>
      <c r="D44" s="32" t="s">
        <v>46</v>
      </c>
      <c r="E44" s="33">
        <f>F39*J68</f>
        <v>696.329497</v>
      </c>
      <c r="F44" s="34">
        <f t="shared" si="5"/>
        <v>856.4852813</v>
      </c>
      <c r="G44" s="1"/>
      <c r="H44" s="1"/>
      <c r="I44" s="32" t="s">
        <v>46</v>
      </c>
      <c r="J44" s="33">
        <f>K39*J75</f>
        <v>0</v>
      </c>
      <c r="K44" s="34">
        <f t="shared" si="6"/>
        <v>0</v>
      </c>
      <c r="L44" s="1"/>
      <c r="M44" s="1"/>
      <c r="N44" s="32" t="s">
        <v>47</v>
      </c>
      <c r="O44" s="33">
        <f>P39*J82</f>
        <v>0</v>
      </c>
      <c r="P44" s="34">
        <f t="shared" si="7"/>
        <v>0</v>
      </c>
      <c r="Q44" s="1"/>
      <c r="R44" s="1"/>
      <c r="S44" s="32" t="s">
        <v>47</v>
      </c>
      <c r="T44" s="33">
        <f>U39*J89</f>
        <v>0</v>
      </c>
      <c r="U44" s="34">
        <f t="shared" si="8"/>
        <v>0</v>
      </c>
    </row>
    <row r="45" ht="15.75" customHeight="1">
      <c r="C45" s="2"/>
      <c r="D45" s="32" t="s">
        <v>48</v>
      </c>
      <c r="E45" s="33">
        <f>F39*J69</f>
        <v>784.0154337</v>
      </c>
      <c r="F45" s="34">
        <f t="shared" si="5"/>
        <v>964.3389834</v>
      </c>
      <c r="I45" s="32" t="s">
        <v>48</v>
      </c>
      <c r="J45" s="33">
        <f>K39*J76</f>
        <v>0</v>
      </c>
      <c r="K45" s="34">
        <f t="shared" si="6"/>
        <v>0</v>
      </c>
      <c r="N45" s="32" t="s">
        <v>49</v>
      </c>
      <c r="O45" s="33">
        <f>P39*J83</f>
        <v>0</v>
      </c>
      <c r="P45" s="34">
        <f t="shared" si="7"/>
        <v>0</v>
      </c>
      <c r="S45" s="32" t="s">
        <v>49</v>
      </c>
      <c r="T45" s="33">
        <f>U39*J90</f>
        <v>0</v>
      </c>
      <c r="U45" s="34">
        <f t="shared" si="8"/>
        <v>0</v>
      </c>
    </row>
    <row r="46" ht="15.75" customHeight="1">
      <c r="D46" s="35" t="s">
        <v>50</v>
      </c>
      <c r="E46" s="36">
        <f>F39*J70</f>
        <v>722.1194784</v>
      </c>
      <c r="F46" s="37">
        <f t="shared" si="5"/>
        <v>888.2069584</v>
      </c>
      <c r="I46" s="35" t="s">
        <v>50</v>
      </c>
      <c r="J46" s="36">
        <f>K39*J77</f>
        <v>0</v>
      </c>
      <c r="K46" s="37">
        <f t="shared" si="6"/>
        <v>0</v>
      </c>
      <c r="N46" s="38" t="s">
        <v>51</v>
      </c>
      <c r="O46" s="36">
        <f>P39*J80</f>
        <v>0</v>
      </c>
      <c r="P46" s="37">
        <f>O42+(O42*0.23)</f>
        <v>0</v>
      </c>
      <c r="S46" s="38" t="s">
        <v>50</v>
      </c>
      <c r="T46" s="36">
        <f>U39*J87</f>
        <v>0</v>
      </c>
      <c r="U46" s="37">
        <f>T42+(T42*0.23)</f>
        <v>0</v>
      </c>
    </row>
    <row r="47" ht="15.75" customHeight="1"/>
    <row r="48" ht="15.75" customHeight="1">
      <c r="I48" s="39" t="s">
        <v>52</v>
      </c>
      <c r="J48" s="14"/>
      <c r="K48" s="15"/>
      <c r="N48" s="21" t="s">
        <v>53</v>
      </c>
    </row>
    <row r="49" ht="15.75" customHeight="1"/>
    <row r="50" ht="15.75" customHeight="1">
      <c r="D50" s="40" t="s">
        <v>54</v>
      </c>
      <c r="I50" s="41"/>
      <c r="J50" s="42" t="s">
        <v>40</v>
      </c>
      <c r="K50" s="43" t="s">
        <v>41</v>
      </c>
      <c r="N50" s="44">
        <f>F39+K39+P39+U39</f>
        <v>1.031599255</v>
      </c>
    </row>
    <row r="51" ht="15.75" customHeight="1">
      <c r="D51" s="40" t="s">
        <v>55</v>
      </c>
      <c r="I51" s="45" t="s">
        <v>56</v>
      </c>
      <c r="J51" s="33">
        <f t="shared" ref="J51:K51" si="9">E42+J42+O42+T42</f>
        <v>928.4393294</v>
      </c>
      <c r="K51" s="46">
        <f t="shared" si="9"/>
        <v>1141.980375</v>
      </c>
    </row>
    <row r="52" ht="15.75" customHeight="1">
      <c r="I52" s="45" t="s">
        <v>57</v>
      </c>
      <c r="J52" s="33">
        <f t="shared" ref="J52:K52" si="10">E43+J43+O43+T43</f>
        <v>1114.127195</v>
      </c>
      <c r="K52" s="46">
        <f t="shared" si="10"/>
        <v>1370.37645</v>
      </c>
    </row>
    <row r="53" ht="15.75" customHeight="1">
      <c r="I53" s="45" t="s">
        <v>58</v>
      </c>
      <c r="J53" s="33">
        <f t="shared" ref="J53:K53" si="11">E44+J44+O44+T44</f>
        <v>696.329497</v>
      </c>
      <c r="K53" s="46">
        <f t="shared" si="11"/>
        <v>856.4852813</v>
      </c>
    </row>
    <row r="54" ht="15.75" customHeight="1">
      <c r="I54" s="45" t="s">
        <v>59</v>
      </c>
      <c r="J54" s="33">
        <f t="shared" ref="J54:K54" si="12">E45+J45+O45+T45</f>
        <v>784.0154337</v>
      </c>
      <c r="K54" s="46">
        <f t="shared" si="12"/>
        <v>964.3389834</v>
      </c>
    </row>
    <row r="55" ht="15.75" customHeight="1">
      <c r="I55" s="47" t="s">
        <v>60</v>
      </c>
      <c r="J55" s="48">
        <f t="shared" ref="J55:K55" si="13">E46+J46+O46+T46</f>
        <v>722.1194784</v>
      </c>
      <c r="K55" s="49">
        <f t="shared" si="13"/>
        <v>888.2069584</v>
      </c>
    </row>
    <row r="56" ht="15.75" customHeight="1"/>
    <row r="57" ht="15.75" customHeight="1"/>
    <row r="58" ht="15.75" customHeight="1"/>
    <row r="59" ht="15.75" customHeight="1"/>
    <row r="60" ht="15.75" customHeight="1"/>
    <row r="61" ht="15.75" customHeight="1"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</row>
    <row r="62" ht="15.75" customHeight="1">
      <c r="B62" s="1" t="s">
        <v>61</v>
      </c>
      <c r="C62" s="50"/>
      <c r="D62" s="50"/>
      <c r="E62" s="50"/>
      <c r="F62" s="50"/>
      <c r="G62" s="50"/>
      <c r="H62" s="50"/>
      <c r="I62" s="1" t="s">
        <v>62</v>
      </c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</row>
    <row r="63" ht="15.75" customHeight="1">
      <c r="B63" s="50"/>
      <c r="C63" s="50"/>
      <c r="D63" s="50"/>
      <c r="E63" s="50"/>
      <c r="F63" s="50"/>
      <c r="G63" s="50"/>
      <c r="H63" s="50"/>
      <c r="I63" s="2"/>
      <c r="J63" s="50"/>
      <c r="K63" s="2"/>
      <c r="L63" s="50"/>
      <c r="M63" s="50"/>
      <c r="N63" s="2"/>
      <c r="O63" s="50"/>
      <c r="P63" s="2"/>
      <c r="Q63" s="50"/>
      <c r="R63" s="50"/>
      <c r="S63" s="50"/>
      <c r="T63" s="50"/>
      <c r="U63" s="50"/>
    </row>
    <row r="64" ht="15.75" customHeight="1">
      <c r="B64" s="1" t="s">
        <v>63</v>
      </c>
      <c r="C64" s="1">
        <f>(B18+C18+D18)/2</f>
        <v>108.5</v>
      </c>
      <c r="D64" s="50"/>
      <c r="E64" s="50"/>
      <c r="F64" s="50"/>
      <c r="G64" s="50"/>
      <c r="H64" s="50"/>
      <c r="I64" s="51" t="s">
        <v>64</v>
      </c>
      <c r="J64" s="50"/>
      <c r="K64" s="2"/>
      <c r="L64" s="50"/>
      <c r="M64" s="50"/>
      <c r="N64" s="2"/>
      <c r="O64" s="50"/>
      <c r="P64" s="2"/>
      <c r="Q64" s="50"/>
      <c r="R64" s="50"/>
      <c r="S64" s="50"/>
      <c r="T64" s="50"/>
      <c r="U64" s="50"/>
    </row>
    <row r="65" ht="15.75" customHeight="1">
      <c r="B65" s="1" t="s">
        <v>65</v>
      </c>
      <c r="C65" s="1">
        <f>SQRT(B18*B18+C18*C18)</f>
        <v>68.59300256</v>
      </c>
      <c r="D65" s="50"/>
      <c r="E65" s="50"/>
      <c r="F65" s="50"/>
      <c r="G65" s="50"/>
      <c r="H65" s="50"/>
      <c r="I65" s="2"/>
      <c r="J65" s="50"/>
      <c r="K65" s="2"/>
      <c r="L65" s="50"/>
      <c r="M65" s="50"/>
      <c r="N65" s="2"/>
      <c r="O65" s="50"/>
      <c r="P65" s="2"/>
      <c r="Q65" s="50"/>
      <c r="R65" s="50"/>
      <c r="S65" s="50"/>
      <c r="T65" s="50"/>
      <c r="U65" s="50"/>
    </row>
    <row r="66" ht="15.75" customHeight="1">
      <c r="B66" s="1" t="s">
        <v>66</v>
      </c>
      <c r="C66" s="1">
        <f>(B18+C18+C65)/2</f>
        <v>82.79650128</v>
      </c>
      <c r="D66" s="50"/>
      <c r="E66" s="50"/>
      <c r="F66" s="50"/>
      <c r="G66" s="50"/>
      <c r="H66" s="50"/>
      <c r="I66" s="2" t="s">
        <v>42</v>
      </c>
      <c r="J66" s="21">
        <v>900.0</v>
      </c>
      <c r="K66" s="2"/>
      <c r="L66" s="1"/>
      <c r="M66" s="1"/>
      <c r="N66" s="2"/>
      <c r="O66" s="1"/>
      <c r="P66" s="2"/>
      <c r="Q66" s="50"/>
      <c r="R66" s="50"/>
      <c r="S66" s="50"/>
      <c r="T66" s="50"/>
      <c r="U66" s="50"/>
    </row>
    <row r="67" ht="15.75" customHeight="1">
      <c r="B67" s="1" t="s">
        <v>67</v>
      </c>
      <c r="C67" s="1">
        <f>(D18+E18+C65)/2</f>
        <v>156.7965013</v>
      </c>
      <c r="D67" s="50"/>
      <c r="E67" s="50"/>
      <c r="F67" s="50"/>
      <c r="G67" s="50"/>
      <c r="H67" s="50"/>
      <c r="I67" s="2" t="s">
        <v>44</v>
      </c>
      <c r="J67" s="21">
        <v>1080.0</v>
      </c>
      <c r="K67" s="2"/>
      <c r="L67" s="1"/>
      <c r="M67" s="1"/>
      <c r="N67" s="2"/>
      <c r="O67" s="1"/>
      <c r="P67" s="2"/>
      <c r="Q67" s="50"/>
      <c r="R67" s="50"/>
      <c r="S67" s="50"/>
      <c r="T67" s="50"/>
      <c r="U67" s="50"/>
    </row>
    <row r="68" ht="15.75" customHeight="1">
      <c r="B68" s="1" t="s">
        <v>68</v>
      </c>
      <c r="C68" s="1">
        <f>SQRT(C66*(C66-B18)*(C66-C18)*(C66-C65))</f>
        <v>1176</v>
      </c>
      <c r="D68" s="50"/>
      <c r="E68" s="50"/>
      <c r="F68" s="50"/>
      <c r="G68" s="50"/>
      <c r="H68" s="50"/>
      <c r="I68" s="2" t="s">
        <v>46</v>
      </c>
      <c r="J68" s="21">
        <v>675.0</v>
      </c>
      <c r="K68" s="2"/>
      <c r="L68" s="1"/>
      <c r="M68" s="1"/>
      <c r="N68" s="2"/>
      <c r="O68" s="1"/>
      <c r="P68" s="2"/>
      <c r="Q68" s="50"/>
      <c r="R68" s="50"/>
      <c r="S68" s="50"/>
      <c r="T68" s="50"/>
      <c r="U68" s="50"/>
    </row>
    <row r="69" ht="15.75" customHeight="1">
      <c r="B69" s="1" t="s">
        <v>69</v>
      </c>
      <c r="C69" s="1">
        <f>SQRT(C67*(C67-D18)*(C67-E18)*(C67-C65))</f>
        <v>4022.573803</v>
      </c>
      <c r="D69" s="50"/>
      <c r="E69" s="50"/>
      <c r="F69" s="50"/>
      <c r="G69" s="50"/>
      <c r="H69" s="50"/>
      <c r="I69" s="2" t="s">
        <v>48</v>
      </c>
      <c r="J69" s="21">
        <v>760.0</v>
      </c>
      <c r="K69" s="2"/>
      <c r="L69" s="1"/>
      <c r="M69" s="1"/>
      <c r="N69" s="2"/>
      <c r="O69" s="1"/>
      <c r="P69" s="2"/>
      <c r="Q69" s="50"/>
      <c r="R69" s="50"/>
      <c r="S69" s="50"/>
      <c r="T69" s="50"/>
      <c r="U69" s="50"/>
    </row>
    <row r="70" ht="15.75" customHeight="1">
      <c r="B70" s="1" t="s">
        <v>70</v>
      </c>
      <c r="C70" s="1">
        <f>C68+C69</f>
        <v>5198.573803</v>
      </c>
      <c r="D70" s="50"/>
      <c r="E70" s="50"/>
      <c r="F70" s="50"/>
      <c r="G70" s="50"/>
      <c r="H70" s="50"/>
      <c r="I70" s="2" t="s">
        <v>71</v>
      </c>
      <c r="J70" s="21">
        <v>700.0</v>
      </c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</row>
    <row r="71" ht="15.75" customHeight="1">
      <c r="B71" s="1" t="s">
        <v>72</v>
      </c>
      <c r="C71" s="1" t="str">
        <f>SQRT(C64*(C64-B18)*(C64-C18)*(C64-D18))</f>
        <v>#NUM!</v>
      </c>
      <c r="D71" s="50"/>
      <c r="E71" s="50"/>
      <c r="F71" s="50"/>
      <c r="G71" s="50"/>
      <c r="H71" s="50"/>
      <c r="I71" s="52" t="s">
        <v>73</v>
      </c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</row>
    <row r="72" ht="15.75" customHeight="1"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</row>
    <row r="73" ht="15.75" customHeight="1">
      <c r="B73" s="50"/>
      <c r="C73" s="50"/>
      <c r="D73" s="50"/>
      <c r="E73" s="50"/>
      <c r="F73" s="50"/>
      <c r="G73" s="50"/>
      <c r="H73" s="50"/>
      <c r="I73" s="2" t="s">
        <v>42</v>
      </c>
      <c r="J73" s="21">
        <v>780.0</v>
      </c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</row>
    <row r="74" ht="15.75" customHeight="1">
      <c r="B74" s="1" t="s">
        <v>74</v>
      </c>
      <c r="C74" s="1">
        <f t="shared" ref="C74:C93" si="14">(B18+C18+D18)/2</f>
        <v>108.5</v>
      </c>
      <c r="D74" s="1" t="s">
        <v>75</v>
      </c>
      <c r="E74" s="1">
        <f t="shared" ref="E74:E93" si="15">SQRT(B18*B18+C18*C18)</f>
        <v>68.59300256</v>
      </c>
      <c r="F74" s="50"/>
      <c r="G74" s="50"/>
      <c r="H74" s="50"/>
      <c r="I74" s="2" t="s">
        <v>44</v>
      </c>
      <c r="J74" s="21">
        <v>856.0</v>
      </c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</row>
    <row r="75" ht="15.75" customHeight="1">
      <c r="B75" s="50"/>
      <c r="C75" s="1">
        <f t="shared" si="14"/>
        <v>121.5</v>
      </c>
      <c r="D75" s="50"/>
      <c r="E75" s="1">
        <f t="shared" si="15"/>
        <v>63.1585307</v>
      </c>
      <c r="F75" s="50"/>
      <c r="G75" s="50"/>
      <c r="H75" s="50"/>
      <c r="I75" s="2" t="s">
        <v>46</v>
      </c>
      <c r="J75" s="21">
        <v>585.0</v>
      </c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</row>
    <row r="76" ht="15.75" customHeight="1">
      <c r="B76" s="50"/>
      <c r="C76" s="1">
        <f t="shared" si="14"/>
        <v>0</v>
      </c>
      <c r="D76" s="50"/>
      <c r="E76" s="1">
        <f t="shared" si="15"/>
        <v>0</v>
      </c>
      <c r="F76" s="50"/>
      <c r="G76" s="50"/>
      <c r="H76" s="50"/>
      <c r="I76" s="2" t="s">
        <v>48</v>
      </c>
      <c r="J76" s="21">
        <v>705.0</v>
      </c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</row>
    <row r="77" ht="15.75" customHeight="1">
      <c r="B77" s="50"/>
      <c r="C77" s="1">
        <f t="shared" si="14"/>
        <v>0</v>
      </c>
      <c r="D77" s="50"/>
      <c r="E77" s="1">
        <f t="shared" si="15"/>
        <v>0</v>
      </c>
      <c r="F77" s="50"/>
      <c r="G77" s="50"/>
      <c r="H77" s="50"/>
      <c r="I77" s="2" t="s">
        <v>76</v>
      </c>
      <c r="J77" s="21">
        <v>610.0</v>
      </c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</row>
    <row r="78" ht="15.75" customHeight="1">
      <c r="B78" s="50"/>
      <c r="C78" s="1">
        <f t="shared" si="14"/>
        <v>0</v>
      </c>
      <c r="D78" s="50"/>
      <c r="E78" s="1">
        <f t="shared" si="15"/>
        <v>0</v>
      </c>
      <c r="F78" s="50"/>
      <c r="G78" s="50"/>
      <c r="H78" s="50"/>
      <c r="I78" s="52" t="s">
        <v>77</v>
      </c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</row>
    <row r="79" ht="15.75" customHeight="1">
      <c r="B79" s="50"/>
      <c r="C79" s="1">
        <f t="shared" si="14"/>
        <v>0</v>
      </c>
      <c r="D79" s="50"/>
      <c r="E79" s="1">
        <f t="shared" si="15"/>
        <v>0</v>
      </c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</row>
    <row r="80" ht="15.75" customHeight="1">
      <c r="B80" s="50"/>
      <c r="C80" s="1">
        <f t="shared" si="14"/>
        <v>0</v>
      </c>
      <c r="D80" s="50"/>
      <c r="E80" s="1">
        <f t="shared" si="15"/>
        <v>0</v>
      </c>
      <c r="F80" s="50"/>
      <c r="G80" s="50"/>
      <c r="H80" s="50"/>
      <c r="I80" s="2" t="s">
        <v>43</v>
      </c>
      <c r="J80" s="21">
        <v>486.0</v>
      </c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</row>
    <row r="81" ht="15.75" customHeight="1">
      <c r="B81" s="50"/>
      <c r="C81" s="1">
        <f t="shared" si="14"/>
        <v>0</v>
      </c>
      <c r="D81" s="50"/>
      <c r="E81" s="1">
        <f t="shared" si="15"/>
        <v>0</v>
      </c>
      <c r="F81" s="50"/>
      <c r="G81" s="50"/>
      <c r="H81" s="50"/>
      <c r="I81" s="2" t="s">
        <v>45</v>
      </c>
      <c r="J81" s="21">
        <v>583.0</v>
      </c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</row>
    <row r="82" ht="15.75" customHeight="1">
      <c r="B82" s="50"/>
      <c r="C82" s="1">
        <f t="shared" si="14"/>
        <v>0</v>
      </c>
      <c r="D82" s="50"/>
      <c r="E82" s="1">
        <f t="shared" si="15"/>
        <v>0</v>
      </c>
      <c r="F82" s="50"/>
      <c r="G82" s="50"/>
      <c r="H82" s="50"/>
      <c r="I82" s="2" t="s">
        <v>47</v>
      </c>
      <c r="J82" s="21">
        <v>387.0</v>
      </c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</row>
    <row r="83" ht="15.75" customHeight="1">
      <c r="B83" s="50"/>
      <c r="C83" s="1">
        <f t="shared" si="14"/>
        <v>0</v>
      </c>
      <c r="D83" s="50"/>
      <c r="E83" s="1">
        <f t="shared" si="15"/>
        <v>0</v>
      </c>
      <c r="F83" s="50"/>
      <c r="G83" s="50"/>
      <c r="H83" s="50"/>
      <c r="I83" s="2" t="s">
        <v>49</v>
      </c>
      <c r="J83" s="21">
        <v>465.0</v>
      </c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</row>
    <row r="84" ht="15.75" customHeight="1">
      <c r="B84" s="50"/>
      <c r="C84" s="1">
        <f t="shared" si="14"/>
        <v>0</v>
      </c>
      <c r="D84" s="50"/>
      <c r="E84" s="1">
        <f t="shared" si="15"/>
        <v>0</v>
      </c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</row>
    <row r="85" ht="15.75" customHeight="1">
      <c r="B85" s="50"/>
      <c r="C85" s="1">
        <f t="shared" si="14"/>
        <v>0</v>
      </c>
      <c r="D85" s="50"/>
      <c r="E85" s="1">
        <f t="shared" si="15"/>
        <v>0</v>
      </c>
      <c r="F85" s="50"/>
      <c r="G85" s="50"/>
      <c r="H85" s="50"/>
      <c r="I85" s="52" t="s">
        <v>78</v>
      </c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</row>
    <row r="86" ht="15.75" customHeight="1">
      <c r="B86" s="50"/>
      <c r="C86" s="1">
        <f t="shared" si="14"/>
        <v>0</v>
      </c>
      <c r="D86" s="50"/>
      <c r="E86" s="1">
        <f t="shared" si="15"/>
        <v>0</v>
      </c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</row>
    <row r="87" ht="15.75" customHeight="1">
      <c r="B87" s="50"/>
      <c r="C87" s="1">
        <f t="shared" si="14"/>
        <v>0</v>
      </c>
      <c r="D87" s="50"/>
      <c r="E87" s="1">
        <f t="shared" si="15"/>
        <v>0</v>
      </c>
      <c r="F87" s="50"/>
      <c r="G87" s="50"/>
      <c r="H87" s="50"/>
      <c r="I87" s="2" t="s">
        <v>43</v>
      </c>
      <c r="J87" s="21">
        <v>406.0</v>
      </c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</row>
    <row r="88" ht="15.75" customHeight="1">
      <c r="B88" s="50"/>
      <c r="C88" s="1">
        <f t="shared" si="14"/>
        <v>0</v>
      </c>
      <c r="D88" s="50"/>
      <c r="E88" s="1">
        <f t="shared" si="15"/>
        <v>0</v>
      </c>
      <c r="F88" s="50"/>
      <c r="G88" s="50"/>
      <c r="H88" s="50"/>
      <c r="I88" s="2" t="s">
        <v>45</v>
      </c>
      <c r="J88" s="21">
        <v>488.0</v>
      </c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</row>
    <row r="89" ht="15.75" customHeight="1">
      <c r="B89" s="50"/>
      <c r="C89" s="1">
        <f t="shared" si="14"/>
        <v>0</v>
      </c>
      <c r="D89" s="50"/>
      <c r="E89" s="1">
        <f t="shared" si="15"/>
        <v>0</v>
      </c>
      <c r="F89" s="50"/>
      <c r="G89" s="50"/>
      <c r="H89" s="50"/>
      <c r="I89" s="2" t="s">
        <v>47</v>
      </c>
      <c r="J89" s="21">
        <v>365.0</v>
      </c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</row>
    <row r="90" ht="15.75" customHeight="1">
      <c r="B90" s="50"/>
      <c r="C90" s="1">
        <f t="shared" si="14"/>
        <v>0</v>
      </c>
      <c r="D90" s="50"/>
      <c r="E90" s="1">
        <f t="shared" si="15"/>
        <v>0</v>
      </c>
      <c r="F90" s="50"/>
      <c r="G90" s="50"/>
      <c r="H90" s="50"/>
      <c r="I90" s="2" t="s">
        <v>49</v>
      </c>
      <c r="J90" s="21">
        <v>438.0</v>
      </c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</row>
    <row r="91" ht="15.75" customHeight="1">
      <c r="B91" s="50"/>
      <c r="C91" s="1">
        <f t="shared" si="14"/>
        <v>0</v>
      </c>
      <c r="D91" s="50"/>
      <c r="E91" s="1">
        <f t="shared" si="15"/>
        <v>0</v>
      </c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</row>
    <row r="92" ht="15.75" customHeight="1">
      <c r="B92" s="50"/>
      <c r="C92" s="1">
        <f t="shared" si="14"/>
        <v>0</v>
      </c>
      <c r="D92" s="50"/>
      <c r="E92" s="1">
        <f t="shared" si="15"/>
        <v>0</v>
      </c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</row>
    <row r="93" ht="15.75" customHeight="1">
      <c r="B93" s="50"/>
      <c r="C93" s="1">
        <f t="shared" si="14"/>
        <v>0</v>
      </c>
      <c r="D93" s="50"/>
      <c r="E93" s="1">
        <f t="shared" si="15"/>
        <v>0</v>
      </c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</row>
    <row r="94" ht="15.75" customHeight="1"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</row>
    <row r="95" ht="15.75" customHeight="1"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</row>
    <row r="96" ht="15.75" customHeight="1">
      <c r="B96" s="1" t="s">
        <v>79</v>
      </c>
      <c r="C96" s="53">
        <f t="shared" ref="C96:C115" si="16">(B18+C18+E74)/2</f>
        <v>82.79650128</v>
      </c>
      <c r="D96" s="1" t="s">
        <v>80</v>
      </c>
      <c r="E96" s="53">
        <f t="shared" ref="E96:E115" si="17">(D18+E18+E74)/2</f>
        <v>156.7965013</v>
      </c>
      <c r="F96" s="50"/>
      <c r="G96" s="50"/>
      <c r="H96" s="50"/>
      <c r="I96" s="1" t="s">
        <v>69</v>
      </c>
      <c r="J96" s="1">
        <f t="shared" ref="J96:J115" si="18">SQRT(C96*(C96-B18)*(C96-C18)*(C96-E74))</f>
        <v>1176</v>
      </c>
      <c r="K96" s="50"/>
      <c r="L96" s="50"/>
      <c r="M96" s="50"/>
      <c r="N96" s="1" t="s">
        <v>72</v>
      </c>
      <c r="O96" s="1">
        <f t="shared" ref="O96:O115" si="19">SQRT(E96*(E96-D18)*(E96-E18)*(E96-E74))</f>
        <v>4022.573803</v>
      </c>
      <c r="P96" s="50"/>
      <c r="Q96" s="50"/>
      <c r="R96" s="50"/>
      <c r="S96" s="1" t="s">
        <v>81</v>
      </c>
      <c r="T96" s="1">
        <f t="shared" ref="T96:T115" si="20">J96+O96</f>
        <v>5198.573803</v>
      </c>
      <c r="U96" s="50"/>
    </row>
    <row r="97" ht="15.75" customHeight="1">
      <c r="B97" s="50"/>
      <c r="C97" s="53">
        <f t="shared" si="16"/>
        <v>73.07926535</v>
      </c>
      <c r="D97" s="50"/>
      <c r="E97" s="53">
        <f t="shared" si="17"/>
        <v>181.5792653</v>
      </c>
      <c r="F97" s="50"/>
      <c r="G97" s="50"/>
      <c r="H97" s="50"/>
      <c r="I97" s="50"/>
      <c r="J97" s="1">
        <f t="shared" si="18"/>
        <v>725</v>
      </c>
      <c r="K97" s="50"/>
      <c r="L97" s="50"/>
      <c r="M97" s="50"/>
      <c r="N97" s="50"/>
      <c r="O97" s="1">
        <f t="shared" si="19"/>
        <v>4392.418746</v>
      </c>
      <c r="P97" s="50"/>
      <c r="Q97" s="50"/>
      <c r="R97" s="50"/>
      <c r="S97" s="50"/>
      <c r="T97" s="1">
        <f t="shared" si="20"/>
        <v>5117.418746</v>
      </c>
      <c r="U97" s="50"/>
    </row>
    <row r="98" ht="15.75" customHeight="1">
      <c r="B98" s="50"/>
      <c r="C98" s="53">
        <f t="shared" si="16"/>
        <v>0</v>
      </c>
      <c r="D98" s="50"/>
      <c r="E98" s="53">
        <f t="shared" si="17"/>
        <v>0</v>
      </c>
      <c r="F98" s="50"/>
      <c r="G98" s="50"/>
      <c r="H98" s="50"/>
      <c r="I98" s="50"/>
      <c r="J98" s="1">
        <f t="shared" si="18"/>
        <v>0</v>
      </c>
      <c r="K98" s="50"/>
      <c r="L98" s="50"/>
      <c r="M98" s="50"/>
      <c r="N98" s="50"/>
      <c r="O98" s="1">
        <f t="shared" si="19"/>
        <v>0</v>
      </c>
      <c r="P98" s="50"/>
      <c r="Q98" s="50"/>
      <c r="R98" s="50"/>
      <c r="S98" s="50"/>
      <c r="T98" s="1">
        <f t="shared" si="20"/>
        <v>0</v>
      </c>
      <c r="U98" s="50"/>
    </row>
    <row r="99" ht="15.75" customHeight="1">
      <c r="B99" s="50"/>
      <c r="C99" s="53">
        <f t="shared" si="16"/>
        <v>0</v>
      </c>
      <c r="D99" s="50"/>
      <c r="E99" s="53">
        <f t="shared" si="17"/>
        <v>0</v>
      </c>
      <c r="F99" s="50"/>
      <c r="G99" s="50"/>
      <c r="H99" s="50"/>
      <c r="I99" s="50"/>
      <c r="J99" s="1">
        <f t="shared" si="18"/>
        <v>0</v>
      </c>
      <c r="K99" s="50"/>
      <c r="L99" s="50"/>
      <c r="M99" s="50"/>
      <c r="N99" s="50"/>
      <c r="O99" s="1">
        <f t="shared" si="19"/>
        <v>0</v>
      </c>
      <c r="P99" s="50"/>
      <c r="Q99" s="50"/>
      <c r="R99" s="50"/>
      <c r="S99" s="50"/>
      <c r="T99" s="1">
        <f t="shared" si="20"/>
        <v>0</v>
      </c>
      <c r="U99" s="50"/>
    </row>
    <row r="100" ht="15.75" customHeight="1">
      <c r="B100" s="50"/>
      <c r="C100" s="53">
        <f t="shared" si="16"/>
        <v>0</v>
      </c>
      <c r="D100" s="50"/>
      <c r="E100" s="53">
        <f t="shared" si="17"/>
        <v>0</v>
      </c>
      <c r="F100" s="50"/>
      <c r="G100" s="50"/>
      <c r="H100" s="50"/>
      <c r="I100" s="50"/>
      <c r="J100" s="1">
        <f t="shared" si="18"/>
        <v>0</v>
      </c>
      <c r="K100" s="50"/>
      <c r="L100" s="50"/>
      <c r="M100" s="50"/>
      <c r="N100" s="50"/>
      <c r="O100" s="1">
        <f t="shared" si="19"/>
        <v>0</v>
      </c>
      <c r="P100" s="50"/>
      <c r="Q100" s="50"/>
      <c r="R100" s="50"/>
      <c r="S100" s="50"/>
      <c r="T100" s="1">
        <f t="shared" si="20"/>
        <v>0</v>
      </c>
      <c r="U100" s="50"/>
    </row>
    <row r="101" ht="15.75" customHeight="1">
      <c r="B101" s="50"/>
      <c r="C101" s="53">
        <f t="shared" si="16"/>
        <v>0</v>
      </c>
      <c r="D101" s="50"/>
      <c r="E101" s="53">
        <f t="shared" si="17"/>
        <v>0</v>
      </c>
      <c r="F101" s="50"/>
      <c r="G101" s="50"/>
      <c r="H101" s="50"/>
      <c r="I101" s="50"/>
      <c r="J101" s="1">
        <f t="shared" si="18"/>
        <v>0</v>
      </c>
      <c r="K101" s="50"/>
      <c r="L101" s="50"/>
      <c r="M101" s="50"/>
      <c r="N101" s="50"/>
      <c r="O101" s="1">
        <f t="shared" si="19"/>
        <v>0</v>
      </c>
      <c r="P101" s="50"/>
      <c r="Q101" s="50"/>
      <c r="R101" s="50"/>
      <c r="S101" s="50"/>
      <c r="T101" s="1">
        <f t="shared" si="20"/>
        <v>0</v>
      </c>
      <c r="U101" s="50"/>
    </row>
    <row r="102" ht="15.75" customHeight="1">
      <c r="B102" s="50"/>
      <c r="C102" s="53">
        <f t="shared" si="16"/>
        <v>0</v>
      </c>
      <c r="D102" s="50"/>
      <c r="E102" s="53">
        <f t="shared" si="17"/>
        <v>0</v>
      </c>
      <c r="F102" s="50"/>
      <c r="G102" s="50"/>
      <c r="H102" s="50"/>
      <c r="I102" s="50"/>
      <c r="J102" s="1">
        <f t="shared" si="18"/>
        <v>0</v>
      </c>
      <c r="K102" s="50"/>
      <c r="L102" s="50"/>
      <c r="M102" s="50"/>
      <c r="N102" s="50"/>
      <c r="O102" s="1">
        <f t="shared" si="19"/>
        <v>0</v>
      </c>
      <c r="P102" s="50"/>
      <c r="Q102" s="50"/>
      <c r="R102" s="50"/>
      <c r="S102" s="50"/>
      <c r="T102" s="1">
        <f t="shared" si="20"/>
        <v>0</v>
      </c>
      <c r="U102" s="50"/>
    </row>
    <row r="103" ht="15.75" customHeight="1">
      <c r="B103" s="50"/>
      <c r="C103" s="53">
        <f t="shared" si="16"/>
        <v>0</v>
      </c>
      <c r="D103" s="50"/>
      <c r="E103" s="53">
        <f t="shared" si="17"/>
        <v>0</v>
      </c>
      <c r="F103" s="50"/>
      <c r="G103" s="50"/>
      <c r="H103" s="50"/>
      <c r="I103" s="50"/>
      <c r="J103" s="1">
        <f t="shared" si="18"/>
        <v>0</v>
      </c>
      <c r="K103" s="50"/>
      <c r="L103" s="50"/>
      <c r="M103" s="50"/>
      <c r="N103" s="50"/>
      <c r="O103" s="1">
        <f t="shared" si="19"/>
        <v>0</v>
      </c>
      <c r="P103" s="50"/>
      <c r="Q103" s="50"/>
      <c r="R103" s="50"/>
      <c r="S103" s="50"/>
      <c r="T103" s="1">
        <f t="shared" si="20"/>
        <v>0</v>
      </c>
      <c r="U103" s="50"/>
    </row>
    <row r="104" ht="15.75" customHeight="1">
      <c r="B104" s="50"/>
      <c r="C104" s="53">
        <f t="shared" si="16"/>
        <v>0</v>
      </c>
      <c r="D104" s="50"/>
      <c r="E104" s="53">
        <f t="shared" si="17"/>
        <v>0</v>
      </c>
      <c r="F104" s="50"/>
      <c r="G104" s="50"/>
      <c r="H104" s="50"/>
      <c r="I104" s="50"/>
      <c r="J104" s="1">
        <f t="shared" si="18"/>
        <v>0</v>
      </c>
      <c r="K104" s="50"/>
      <c r="L104" s="50"/>
      <c r="M104" s="50"/>
      <c r="N104" s="50"/>
      <c r="O104" s="1">
        <f t="shared" si="19"/>
        <v>0</v>
      </c>
      <c r="P104" s="50"/>
      <c r="Q104" s="50"/>
      <c r="R104" s="50"/>
      <c r="S104" s="50"/>
      <c r="T104" s="1">
        <f t="shared" si="20"/>
        <v>0</v>
      </c>
      <c r="U104" s="50"/>
    </row>
    <row r="105" ht="15.75" customHeight="1">
      <c r="B105" s="50"/>
      <c r="C105" s="53">
        <f t="shared" si="16"/>
        <v>0</v>
      </c>
      <c r="D105" s="50"/>
      <c r="E105" s="53">
        <f t="shared" si="17"/>
        <v>0</v>
      </c>
      <c r="F105" s="50"/>
      <c r="G105" s="50"/>
      <c r="H105" s="50"/>
      <c r="I105" s="50"/>
      <c r="J105" s="1">
        <f t="shared" si="18"/>
        <v>0</v>
      </c>
      <c r="K105" s="50"/>
      <c r="L105" s="50"/>
      <c r="M105" s="50"/>
      <c r="N105" s="50"/>
      <c r="O105" s="1">
        <f t="shared" si="19"/>
        <v>0</v>
      </c>
      <c r="P105" s="50"/>
      <c r="Q105" s="50"/>
      <c r="R105" s="50"/>
      <c r="S105" s="50"/>
      <c r="T105" s="1">
        <f t="shared" si="20"/>
        <v>0</v>
      </c>
      <c r="U105" s="50"/>
    </row>
    <row r="106" ht="15.75" customHeight="1">
      <c r="B106" s="50"/>
      <c r="C106" s="53">
        <f t="shared" si="16"/>
        <v>0</v>
      </c>
      <c r="D106" s="50"/>
      <c r="E106" s="53">
        <f t="shared" si="17"/>
        <v>0</v>
      </c>
      <c r="F106" s="50"/>
      <c r="G106" s="50"/>
      <c r="H106" s="50"/>
      <c r="I106" s="50"/>
      <c r="J106" s="1">
        <f t="shared" si="18"/>
        <v>0</v>
      </c>
      <c r="K106" s="50"/>
      <c r="L106" s="50"/>
      <c r="M106" s="50"/>
      <c r="N106" s="50"/>
      <c r="O106" s="1">
        <f t="shared" si="19"/>
        <v>0</v>
      </c>
      <c r="P106" s="50"/>
      <c r="Q106" s="50"/>
      <c r="R106" s="50"/>
      <c r="S106" s="50"/>
      <c r="T106" s="1">
        <f t="shared" si="20"/>
        <v>0</v>
      </c>
      <c r="U106" s="50"/>
    </row>
    <row r="107" ht="15.75" customHeight="1">
      <c r="B107" s="50"/>
      <c r="C107" s="53">
        <f t="shared" si="16"/>
        <v>0</v>
      </c>
      <c r="D107" s="50"/>
      <c r="E107" s="53">
        <f t="shared" si="17"/>
        <v>0</v>
      </c>
      <c r="F107" s="50"/>
      <c r="G107" s="50"/>
      <c r="H107" s="50"/>
      <c r="I107" s="50"/>
      <c r="J107" s="1">
        <f t="shared" si="18"/>
        <v>0</v>
      </c>
      <c r="K107" s="50"/>
      <c r="L107" s="50"/>
      <c r="M107" s="50"/>
      <c r="N107" s="50"/>
      <c r="O107" s="1">
        <f t="shared" si="19"/>
        <v>0</v>
      </c>
      <c r="P107" s="50"/>
      <c r="Q107" s="50"/>
      <c r="R107" s="50"/>
      <c r="S107" s="50"/>
      <c r="T107" s="1">
        <f t="shared" si="20"/>
        <v>0</v>
      </c>
      <c r="U107" s="50"/>
    </row>
    <row r="108" ht="15.75" customHeight="1">
      <c r="B108" s="50"/>
      <c r="C108" s="53">
        <f t="shared" si="16"/>
        <v>0</v>
      </c>
      <c r="D108" s="50"/>
      <c r="E108" s="53">
        <f t="shared" si="17"/>
        <v>0</v>
      </c>
      <c r="F108" s="50"/>
      <c r="G108" s="50"/>
      <c r="H108" s="50"/>
      <c r="I108" s="50"/>
      <c r="J108" s="1">
        <f t="shared" si="18"/>
        <v>0</v>
      </c>
      <c r="K108" s="50"/>
      <c r="L108" s="50"/>
      <c r="M108" s="50"/>
      <c r="N108" s="50"/>
      <c r="O108" s="1">
        <f t="shared" si="19"/>
        <v>0</v>
      </c>
      <c r="P108" s="50"/>
      <c r="Q108" s="50"/>
      <c r="R108" s="50"/>
      <c r="S108" s="50"/>
      <c r="T108" s="1">
        <f t="shared" si="20"/>
        <v>0</v>
      </c>
      <c r="U108" s="50"/>
    </row>
    <row r="109" ht="15.75" customHeight="1">
      <c r="B109" s="50"/>
      <c r="C109" s="53">
        <f t="shared" si="16"/>
        <v>0</v>
      </c>
      <c r="D109" s="50"/>
      <c r="E109" s="53">
        <f t="shared" si="17"/>
        <v>0</v>
      </c>
      <c r="F109" s="50"/>
      <c r="G109" s="50"/>
      <c r="H109" s="50"/>
      <c r="I109" s="50"/>
      <c r="J109" s="1">
        <f t="shared" si="18"/>
        <v>0</v>
      </c>
      <c r="K109" s="50"/>
      <c r="L109" s="50"/>
      <c r="M109" s="50"/>
      <c r="N109" s="50"/>
      <c r="O109" s="1">
        <f t="shared" si="19"/>
        <v>0</v>
      </c>
      <c r="P109" s="50"/>
      <c r="Q109" s="50"/>
      <c r="R109" s="50"/>
      <c r="S109" s="50"/>
      <c r="T109" s="1">
        <f t="shared" si="20"/>
        <v>0</v>
      </c>
      <c r="U109" s="50"/>
    </row>
    <row r="110" ht="15.75" customHeight="1">
      <c r="B110" s="50"/>
      <c r="C110" s="53">
        <f t="shared" si="16"/>
        <v>0</v>
      </c>
      <c r="D110" s="50"/>
      <c r="E110" s="53">
        <f t="shared" si="17"/>
        <v>0</v>
      </c>
      <c r="F110" s="50"/>
      <c r="G110" s="50"/>
      <c r="H110" s="50"/>
      <c r="I110" s="50"/>
      <c r="J110" s="1">
        <f t="shared" si="18"/>
        <v>0</v>
      </c>
      <c r="K110" s="50"/>
      <c r="L110" s="50"/>
      <c r="M110" s="50"/>
      <c r="N110" s="50"/>
      <c r="O110" s="1">
        <f t="shared" si="19"/>
        <v>0</v>
      </c>
      <c r="P110" s="50"/>
      <c r="Q110" s="50"/>
      <c r="R110" s="50"/>
      <c r="S110" s="50"/>
      <c r="T110" s="1">
        <f t="shared" si="20"/>
        <v>0</v>
      </c>
      <c r="U110" s="50"/>
    </row>
    <row r="111" ht="15.75" customHeight="1">
      <c r="B111" s="50"/>
      <c r="C111" s="53">
        <f t="shared" si="16"/>
        <v>0</v>
      </c>
      <c r="D111" s="50"/>
      <c r="E111" s="53">
        <f t="shared" si="17"/>
        <v>0</v>
      </c>
      <c r="F111" s="50"/>
      <c r="G111" s="50"/>
      <c r="H111" s="50"/>
      <c r="I111" s="50"/>
      <c r="J111" s="1">
        <f t="shared" si="18"/>
        <v>0</v>
      </c>
      <c r="K111" s="50"/>
      <c r="L111" s="50"/>
      <c r="M111" s="50"/>
      <c r="N111" s="50"/>
      <c r="O111" s="1">
        <f t="shared" si="19"/>
        <v>0</v>
      </c>
      <c r="P111" s="50"/>
      <c r="Q111" s="50"/>
      <c r="R111" s="50"/>
      <c r="S111" s="50"/>
      <c r="T111" s="1">
        <f t="shared" si="20"/>
        <v>0</v>
      </c>
      <c r="U111" s="50"/>
    </row>
    <row r="112" ht="15.75" customHeight="1">
      <c r="B112" s="50"/>
      <c r="C112" s="53">
        <f t="shared" si="16"/>
        <v>0</v>
      </c>
      <c r="D112" s="50"/>
      <c r="E112" s="53">
        <f t="shared" si="17"/>
        <v>0</v>
      </c>
      <c r="F112" s="50"/>
      <c r="G112" s="50"/>
      <c r="H112" s="50"/>
      <c r="I112" s="50"/>
      <c r="J112" s="1">
        <f t="shared" si="18"/>
        <v>0</v>
      </c>
      <c r="K112" s="50"/>
      <c r="L112" s="50"/>
      <c r="M112" s="50"/>
      <c r="N112" s="50"/>
      <c r="O112" s="1">
        <f t="shared" si="19"/>
        <v>0</v>
      </c>
      <c r="P112" s="50"/>
      <c r="Q112" s="50"/>
      <c r="R112" s="50"/>
      <c r="S112" s="50"/>
      <c r="T112" s="1">
        <f t="shared" si="20"/>
        <v>0</v>
      </c>
      <c r="U112" s="50"/>
    </row>
    <row r="113" ht="15.75" customHeight="1">
      <c r="B113" s="50"/>
      <c r="C113" s="53">
        <f t="shared" si="16"/>
        <v>0</v>
      </c>
      <c r="D113" s="50"/>
      <c r="E113" s="53">
        <f t="shared" si="17"/>
        <v>0</v>
      </c>
      <c r="F113" s="50"/>
      <c r="G113" s="50"/>
      <c r="H113" s="50"/>
      <c r="I113" s="50"/>
      <c r="J113" s="1">
        <f t="shared" si="18"/>
        <v>0</v>
      </c>
      <c r="K113" s="50"/>
      <c r="L113" s="50"/>
      <c r="M113" s="50"/>
      <c r="N113" s="50"/>
      <c r="O113" s="1">
        <f t="shared" si="19"/>
        <v>0</v>
      </c>
      <c r="P113" s="50"/>
      <c r="Q113" s="50"/>
      <c r="R113" s="50"/>
      <c r="S113" s="50"/>
      <c r="T113" s="1">
        <f t="shared" si="20"/>
        <v>0</v>
      </c>
      <c r="U113" s="50"/>
    </row>
    <row r="114" ht="15.75" customHeight="1">
      <c r="B114" s="50"/>
      <c r="C114" s="53">
        <f t="shared" si="16"/>
        <v>0</v>
      </c>
      <c r="D114" s="50"/>
      <c r="E114" s="53">
        <f t="shared" si="17"/>
        <v>0</v>
      </c>
      <c r="F114" s="50"/>
      <c r="G114" s="50"/>
      <c r="H114" s="50"/>
      <c r="I114" s="50"/>
      <c r="J114" s="1">
        <f t="shared" si="18"/>
        <v>0</v>
      </c>
      <c r="K114" s="50"/>
      <c r="L114" s="50"/>
      <c r="M114" s="50"/>
      <c r="N114" s="50"/>
      <c r="O114" s="1">
        <f t="shared" si="19"/>
        <v>0</v>
      </c>
      <c r="P114" s="50"/>
      <c r="Q114" s="50"/>
      <c r="R114" s="50"/>
      <c r="S114" s="50"/>
      <c r="T114" s="1">
        <f t="shared" si="20"/>
        <v>0</v>
      </c>
      <c r="U114" s="50"/>
    </row>
    <row r="115" ht="15.75" customHeight="1">
      <c r="B115" s="50"/>
      <c r="C115" s="53">
        <f t="shared" si="16"/>
        <v>0</v>
      </c>
      <c r="D115" s="50"/>
      <c r="E115" s="53">
        <f t="shared" si="17"/>
        <v>0</v>
      </c>
      <c r="F115" s="50"/>
      <c r="G115" s="50"/>
      <c r="H115" s="50"/>
      <c r="I115" s="50"/>
      <c r="J115" s="1">
        <f t="shared" si="18"/>
        <v>0</v>
      </c>
      <c r="K115" s="50"/>
      <c r="L115" s="50"/>
      <c r="M115" s="50"/>
      <c r="N115" s="50"/>
      <c r="O115" s="1">
        <f t="shared" si="19"/>
        <v>0</v>
      </c>
      <c r="P115" s="50"/>
      <c r="Q115" s="50"/>
      <c r="R115" s="50"/>
      <c r="S115" s="50"/>
      <c r="T115" s="1">
        <f t="shared" si="20"/>
        <v>0</v>
      </c>
      <c r="U115" s="50"/>
    </row>
    <row r="116" ht="15.75" customHeight="1"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</row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F9:M9"/>
    <mergeCell ref="F10:M10"/>
    <mergeCell ref="F11:M11"/>
    <mergeCell ref="A15:F15"/>
    <mergeCell ref="H15:K15"/>
    <mergeCell ref="M15:P15"/>
    <mergeCell ref="R15:U15"/>
    <mergeCell ref="I48:K48"/>
    <mergeCell ref="D50:F50"/>
    <mergeCell ref="D51:F51"/>
    <mergeCell ref="N1:P1"/>
    <mergeCell ref="F3:M4"/>
    <mergeCell ref="Q4:T4"/>
    <mergeCell ref="F6:M6"/>
    <mergeCell ref="F7:M7"/>
    <mergeCell ref="F8:M8"/>
    <mergeCell ref="N8:P8"/>
  </mergeCells>
  <conditionalFormatting sqref="V7">
    <cfRule type="notContainsBlanks" dxfId="0" priority="1">
      <formula>LEN(TRIM(V7))&gt;0</formula>
    </cfRule>
  </conditionalFormatting>
  <conditionalFormatting sqref="V3">
    <cfRule type="notContainsBlanks" dxfId="0" priority="2">
      <formula>LEN(TRIM(V3))&gt;0</formula>
    </cfRule>
  </conditionalFormatting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